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nnual Reporting Instructions\2021\"/>
    </mc:Choice>
  </mc:AlternateContent>
  <xr:revisionPtr revIDLastSave="0" documentId="8_{D9BD13C1-9125-4EC8-9DDB-969495587CC3}" xr6:coauthVersionLast="46" xr6:coauthVersionMax="46" xr10:uidLastSave="{00000000-0000-0000-0000-000000000000}"/>
  <bookViews>
    <workbookView xWindow="-108" yWindow="-108" windowWidth="23256" windowHeight="12576" tabRatio="895" activeTab="2" xr2:uid="{00000000-000D-0000-FFFF-FFFF00000000}"/>
  </bookViews>
  <sheets>
    <sheet name="Title Page" sheetId="1" r:id="rId1"/>
    <sheet name="Table of Contents" sheetId="21" r:id="rId2"/>
    <sheet name="2.Balance Sheet" sheetId="2" r:id="rId3"/>
    <sheet name="3. Statement of Income - C&amp;S" sheetId="3" r:id="rId4"/>
    <sheet name="4a.Questionnaire" sheetId="4" r:id="rId5"/>
    <sheet name="4b.Questionnaire (cont)" sheetId="5" r:id="rId6"/>
    <sheet name="4c.Questionnaire (cont)" sheetId="6" r:id="rId7"/>
    <sheet name="5.Premium Schedule" sheetId="7" r:id="rId8"/>
    <sheet name="6.Reinsurance" sheetId="8" r:id="rId9"/>
    <sheet name="7.Unpaid Losses &amp; LAE" sheetId="9" r:id="rId10"/>
    <sheet name="8.Loss &amp; LAE Paid and Incurred" sheetId="10" r:id="rId11"/>
    <sheet name="9a.Summary -NL &amp; LAE" sheetId="11" r:id="rId12"/>
    <sheet name="9b.Auto Liability-NL &amp; LAE" sheetId="13" r:id="rId13"/>
    <sheet name="9c.G&amp;P Liability-NL &amp; LAE" sheetId="15" r:id="rId14"/>
    <sheet name="9d.Professional Liab.-NL &amp; LAE" sheetId="17" r:id="rId15"/>
    <sheet name="9e. Additional Line-NL &amp; LAE" sheetId="23" r:id="rId16"/>
    <sheet name="9f. Additional Line-NL &amp; LAE" sheetId="24" r:id="rId17"/>
    <sheet name="9g. Additional Line-NL &amp; LAE" sheetId="25" r:id="rId18"/>
    <sheet name="9h. Additional Line-NL &amp; LAE" sheetId="26" r:id="rId19"/>
    <sheet name="9i. Additional Line-NL &amp; LAE" sheetId="27" r:id="rId20"/>
    <sheet name="10a.Summary-Loss Dev." sheetId="12" r:id="rId21"/>
    <sheet name="10b.Auto Liability-Loss Dev." sheetId="14" r:id="rId22"/>
    <sheet name="10c.G&amp;P Liabilit-Loss Dev." sheetId="16" r:id="rId23"/>
    <sheet name="10d.Professional Liab-Loss Dev." sheetId="18" r:id="rId24"/>
    <sheet name="10e.Other Liability - Loss Dev." sheetId="32" r:id="rId25"/>
    <sheet name="10f.Workers Comp - Loss Dev." sheetId="31" r:id="rId26"/>
    <sheet name="10g.Property Liab - Loss Dev." sheetId="30" r:id="rId27"/>
    <sheet name="10h.All Other Lines - Loss Dev." sheetId="29" r:id="rId28"/>
    <sheet name="10i.Additional Line - Loss Dev." sheetId="28" r:id="rId29"/>
    <sheet name="11.Investment Schedule" sheetId="19" r:id="rId30"/>
    <sheet name="VOID" sheetId="20" state="hidden" r:id="rId31"/>
    <sheet name="12.Cross Check" sheetId="22" r:id="rId32"/>
  </sheets>
  <definedNames>
    <definedName name="_xlnm.Print_Area" localSheetId="4">'4a.Questionnaire'!$A$1:$H$67</definedName>
    <definedName name="_xlnm.Print_Area" localSheetId="5">'4b.Questionnaire (cont)'!$A$1:$I$65</definedName>
    <definedName name="_xlnm.Print_Area" localSheetId="6">'4c.Questionnaire (cont)'!$A$1:$J$64</definedName>
    <definedName name="_xlnm.Print_Area" localSheetId="11">'9a.Summary -NL &amp; LAE'!$A$1:$S$36</definedName>
    <definedName name="_xlnm.Print_Area" localSheetId="13">'9c.G&amp;P Liability-NL &amp; LAE'!$A$1:$R$35</definedName>
    <definedName name="_xlnm.Print_Area" localSheetId="0">'Title Page'!$A$1:$K$73</definedName>
  </definedNames>
  <calcPr calcId="191029"/>
  <customWorkbookViews>
    <customWorkbookView name="  - Personal View" guid="{E97D1411-9A8A-4327-B170-757D913D236A}" mergeInterval="0" personalView="1" maximized="1" windowWidth="815" windowHeight="552" tabRatio="834"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1" l="1"/>
  <c r="A32" i="26"/>
  <c r="M10" i="28" l="1"/>
  <c r="A13" i="17" l="1"/>
  <c r="A12" i="17"/>
  <c r="A24" i="13"/>
  <c r="A23" i="13"/>
  <c r="A22" i="13"/>
  <c r="A21" i="13"/>
  <c r="A10" i="13"/>
  <c r="A9" i="13"/>
  <c r="A36" i="11"/>
  <c r="A35" i="11"/>
  <c r="A34" i="11"/>
  <c r="A33" i="11"/>
  <c r="A25" i="11"/>
  <c r="A24" i="11"/>
  <c r="A23" i="11"/>
  <c r="A22" i="11"/>
  <c r="A14" i="11"/>
  <c r="A13" i="13" s="1"/>
  <c r="A13" i="11"/>
  <c r="A12" i="13" s="1"/>
  <c r="A11" i="13"/>
  <c r="H5" i="3"/>
  <c r="F5" i="3"/>
  <c r="H37" i="2"/>
  <c r="F37" i="2"/>
  <c r="E1" i="9"/>
  <c r="C1" i="8"/>
  <c r="F1" i="7"/>
  <c r="F1" i="6"/>
  <c r="E1" i="5"/>
  <c r="E1" i="4"/>
  <c r="A2" i="4"/>
  <c r="E1" i="3"/>
  <c r="E1" i="2"/>
  <c r="E1" i="21"/>
  <c r="M13" i="28" l="1"/>
  <c r="N12" i="28"/>
  <c r="M13" i="30"/>
  <c r="M13" i="31"/>
  <c r="M13" i="32"/>
  <c r="M13" i="16"/>
  <c r="P17" i="7"/>
  <c r="C10" i="12" l="1"/>
  <c r="O14" i="12" l="1"/>
  <c r="O13" i="12"/>
  <c r="O12" i="12"/>
  <c r="O11" i="12"/>
  <c r="O10" i="12"/>
  <c r="A14" i="28" l="1"/>
  <c r="A13" i="28"/>
  <c r="A12" i="28"/>
  <c r="A11" i="28"/>
  <c r="A14" i="29"/>
  <c r="A13" i="29"/>
  <c r="A12" i="29"/>
  <c r="A11" i="29"/>
  <c r="A14" i="30"/>
  <c r="A13" i="30"/>
  <c r="A12" i="30"/>
  <c r="A11" i="30"/>
  <c r="A14" i="31"/>
  <c r="A13" i="31"/>
  <c r="A12" i="31"/>
  <c r="A11" i="31"/>
  <c r="A14" i="32"/>
  <c r="A13" i="32"/>
  <c r="A12" i="32"/>
  <c r="A11" i="32"/>
  <c r="A14" i="18"/>
  <c r="A13" i="18"/>
  <c r="A12" i="18"/>
  <c r="A11" i="18"/>
  <c r="A14" i="16"/>
  <c r="A13" i="16"/>
  <c r="A12" i="16"/>
  <c r="A11" i="16"/>
  <c r="A14" i="14"/>
  <c r="A13" i="14"/>
  <c r="A12" i="14"/>
  <c r="A11" i="14"/>
  <c r="A14" i="12"/>
  <c r="A13" i="12"/>
  <c r="A12" i="12"/>
  <c r="A11" i="12"/>
  <c r="A35" i="27"/>
  <c r="A34" i="27"/>
  <c r="A33" i="27"/>
  <c r="A32" i="27"/>
  <c r="A24" i="27"/>
  <c r="A23" i="27"/>
  <c r="A22" i="27"/>
  <c r="A21" i="27"/>
  <c r="A13" i="27"/>
  <c r="A12" i="27"/>
  <c r="A11" i="27"/>
  <c r="A10" i="27"/>
  <c r="A35" i="26"/>
  <c r="A34" i="26"/>
  <c r="A33" i="26"/>
  <c r="A24" i="26"/>
  <c r="A23" i="26"/>
  <c r="A22" i="26"/>
  <c r="A21" i="26"/>
  <c r="A13" i="26"/>
  <c r="A12" i="26"/>
  <c r="A11" i="26"/>
  <c r="A10" i="26"/>
  <c r="A35" i="25"/>
  <c r="A34" i="25"/>
  <c r="A33" i="25"/>
  <c r="A32" i="25"/>
  <c r="A24" i="25"/>
  <c r="A23" i="25"/>
  <c r="A22" i="25"/>
  <c r="A21" i="25"/>
  <c r="A13" i="25"/>
  <c r="A12" i="25"/>
  <c r="A11" i="25"/>
  <c r="A10" i="25"/>
  <c r="A35" i="24"/>
  <c r="A34" i="24"/>
  <c r="A33" i="24"/>
  <c r="A32" i="24"/>
  <c r="A24" i="24"/>
  <c r="A23" i="24"/>
  <c r="A22" i="24"/>
  <c r="A21" i="24"/>
  <c r="A13" i="24"/>
  <c r="A12" i="24"/>
  <c r="A11" i="24"/>
  <c r="A10" i="24"/>
  <c r="A35" i="23"/>
  <c r="A34" i="23"/>
  <c r="A33" i="23"/>
  <c r="A32" i="23"/>
  <c r="A24" i="23"/>
  <c r="A23" i="23"/>
  <c r="A22" i="23"/>
  <c r="A21" i="23"/>
  <c r="A13" i="23"/>
  <c r="A12" i="23"/>
  <c r="A11" i="23"/>
  <c r="A10" i="23"/>
  <c r="A35" i="17"/>
  <c r="A34" i="17"/>
  <c r="A33" i="17"/>
  <c r="A32" i="17"/>
  <c r="A24" i="17"/>
  <c r="A23" i="17"/>
  <c r="A22" i="17"/>
  <c r="A21" i="17"/>
  <c r="A11" i="17"/>
  <c r="A10" i="17"/>
  <c r="A35" i="13"/>
  <c r="A34" i="13"/>
  <c r="A33" i="13"/>
  <c r="A32" i="13"/>
  <c r="Q14" i="28" l="1"/>
  <c r="Q13" i="28"/>
  <c r="Q12" i="28"/>
  <c r="Q11" i="28"/>
  <c r="Q10" i="28"/>
  <c r="Q14" i="29"/>
  <c r="Q13" i="29"/>
  <c r="Q12" i="29"/>
  <c r="Q11" i="29"/>
  <c r="Q10" i="29"/>
  <c r="Q14" i="30"/>
  <c r="Q13" i="30"/>
  <c r="Q12" i="30"/>
  <c r="Q11" i="30"/>
  <c r="Q10" i="30"/>
  <c r="Q14" i="31"/>
  <c r="Q13" i="31"/>
  <c r="Q12" i="31"/>
  <c r="Q11" i="31"/>
  <c r="Q10" i="31"/>
  <c r="Q14" i="32"/>
  <c r="Q13" i="32"/>
  <c r="Q12" i="32"/>
  <c r="Q11" i="32"/>
  <c r="Q14" i="18"/>
  <c r="Q13" i="18"/>
  <c r="Q12" i="18"/>
  <c r="Q11" i="18"/>
  <c r="Q14" i="16"/>
  <c r="Q13" i="16"/>
  <c r="Q12" i="16"/>
  <c r="Q11" i="16"/>
  <c r="Q14" i="14"/>
  <c r="Q13" i="14"/>
  <c r="Q12" i="14"/>
  <c r="Q11" i="14"/>
  <c r="Q10" i="32"/>
  <c r="Q10" i="18"/>
  <c r="Q10" i="16"/>
  <c r="Q10" i="14"/>
  <c r="A10" i="15" l="1"/>
  <c r="A21" i="15" s="1"/>
  <c r="A32" i="15" s="1"/>
  <c r="A11" i="15"/>
  <c r="A22" i="15" s="1"/>
  <c r="A33" i="15" s="1"/>
  <c r="A12" i="15"/>
  <c r="A23" i="15" s="1"/>
  <c r="A34" i="15" s="1"/>
  <c r="A13" i="15"/>
  <c r="A24" i="15" s="1"/>
  <c r="A35" i="15" s="1"/>
  <c r="A9" i="15"/>
  <c r="A20" i="15" s="1"/>
  <c r="A31" i="15" s="1"/>
  <c r="E28" i="15"/>
  <c r="G28" i="15"/>
  <c r="I28" i="15"/>
  <c r="K28" i="15"/>
  <c r="C28" i="15"/>
  <c r="K27" i="22"/>
  <c r="K16" i="22"/>
  <c r="K46" i="22"/>
  <c r="K47" i="22"/>
  <c r="K48" i="22"/>
  <c r="K26" i="22"/>
  <c r="N12" i="32"/>
  <c r="N12" i="18"/>
  <c r="N12" i="14"/>
  <c r="K12" i="12"/>
  <c r="G12" i="12"/>
  <c r="K11" i="12"/>
  <c r="G11" i="12"/>
  <c r="K10" i="12"/>
  <c r="G10" i="12"/>
  <c r="K13" i="12"/>
  <c r="I13" i="12"/>
  <c r="I11" i="12"/>
  <c r="I10" i="12"/>
  <c r="K14" i="12"/>
  <c r="I12" i="12"/>
  <c r="E11" i="12"/>
  <c r="E10" i="12"/>
  <c r="M12" i="28"/>
  <c r="N11" i="28"/>
  <c r="M11" i="28"/>
  <c r="N10" i="28"/>
  <c r="N15" i="28" s="1"/>
  <c r="A2" i="2"/>
  <c r="F1" i="28"/>
  <c r="A1" i="28"/>
  <c r="M13" i="29"/>
  <c r="N12" i="29"/>
  <c r="M12" i="29"/>
  <c r="N11" i="29"/>
  <c r="M11" i="29"/>
  <c r="N10" i="29"/>
  <c r="M10" i="29"/>
  <c r="F1" i="29"/>
  <c r="A1" i="29"/>
  <c r="N12" i="30"/>
  <c r="M12" i="30"/>
  <c r="N11" i="30"/>
  <c r="M11" i="30"/>
  <c r="N10" i="30"/>
  <c r="M10" i="30"/>
  <c r="F1" i="30"/>
  <c r="A1" i="30"/>
  <c r="N12" i="31"/>
  <c r="M12" i="31"/>
  <c r="N11" i="31"/>
  <c r="M11" i="31"/>
  <c r="N10" i="31"/>
  <c r="M10" i="31"/>
  <c r="F1" i="31"/>
  <c r="A1" i="31"/>
  <c r="M12" i="32"/>
  <c r="N11" i="32"/>
  <c r="M11" i="32"/>
  <c r="N10" i="32"/>
  <c r="M10" i="32"/>
  <c r="F1" i="32"/>
  <c r="A1" i="32"/>
  <c r="K33" i="11"/>
  <c r="K34" i="11"/>
  <c r="K35" i="11"/>
  <c r="K36" i="11"/>
  <c r="I33" i="11"/>
  <c r="I34" i="11"/>
  <c r="I35" i="11"/>
  <c r="G33" i="11"/>
  <c r="G34" i="11"/>
  <c r="E33" i="11"/>
  <c r="E32" i="11"/>
  <c r="G32" i="11"/>
  <c r="I32" i="11"/>
  <c r="K32" i="11"/>
  <c r="C32" i="11"/>
  <c r="K22" i="11"/>
  <c r="K23" i="11"/>
  <c r="K24" i="11"/>
  <c r="K25" i="11"/>
  <c r="I22" i="11"/>
  <c r="I23" i="11"/>
  <c r="I24" i="11"/>
  <c r="G22" i="11"/>
  <c r="G23" i="11"/>
  <c r="E22" i="11"/>
  <c r="E21" i="11"/>
  <c r="G21" i="11"/>
  <c r="I21" i="11"/>
  <c r="K21" i="11"/>
  <c r="C21" i="11"/>
  <c r="K14" i="11"/>
  <c r="K13" i="11"/>
  <c r="K12" i="11"/>
  <c r="K11" i="11"/>
  <c r="K10" i="11"/>
  <c r="I13" i="11"/>
  <c r="I12" i="11"/>
  <c r="I11" i="11"/>
  <c r="G12" i="11"/>
  <c r="G11" i="11"/>
  <c r="I10" i="11"/>
  <c r="G10" i="11"/>
  <c r="E11" i="11"/>
  <c r="E10" i="11"/>
  <c r="C10" i="11"/>
  <c r="F1" i="27"/>
  <c r="A1" i="27"/>
  <c r="F1" i="26"/>
  <c r="A1" i="26"/>
  <c r="F1" i="25"/>
  <c r="A1" i="25"/>
  <c r="F1" i="24"/>
  <c r="A1" i="24"/>
  <c r="F1" i="23"/>
  <c r="A1" i="23"/>
  <c r="K49" i="22"/>
  <c r="K35" i="22"/>
  <c r="K34" i="22"/>
  <c r="K31" i="22"/>
  <c r="K30" i="22"/>
  <c r="J29" i="7"/>
  <c r="L29" i="7"/>
  <c r="N29" i="7"/>
  <c r="P11" i="7"/>
  <c r="P12" i="7"/>
  <c r="P13" i="7"/>
  <c r="P14" i="7"/>
  <c r="P15" i="7"/>
  <c r="P16" i="7"/>
  <c r="F65" i="2"/>
  <c r="D63" i="8"/>
  <c r="K11" i="22" s="1"/>
  <c r="F56" i="2"/>
  <c r="F1" i="22"/>
  <c r="B1" i="22"/>
  <c r="G29" i="7"/>
  <c r="H56" i="2"/>
  <c r="H65" i="2"/>
  <c r="H16" i="2"/>
  <c r="H32" i="2" s="1"/>
  <c r="F16" i="2"/>
  <c r="A46" i="1"/>
  <c r="I60" i="1" s="1"/>
  <c r="B48" i="1"/>
  <c r="A45" i="1"/>
  <c r="A44" i="1"/>
  <c r="A60" i="1" s="1"/>
  <c r="C1" i="19"/>
  <c r="A1" i="19"/>
  <c r="F1" i="18"/>
  <c r="A1" i="18"/>
  <c r="F1" i="17"/>
  <c r="A1" i="17"/>
  <c r="A1" i="16"/>
  <c r="G1" i="16"/>
  <c r="E1" i="15"/>
  <c r="A1" i="15"/>
  <c r="G1" i="14"/>
  <c r="A1" i="14"/>
  <c r="G1" i="13"/>
  <c r="A1" i="13"/>
  <c r="G1" i="12"/>
  <c r="A1" i="12"/>
  <c r="F1" i="11"/>
  <c r="A1" i="11"/>
  <c r="J12" i="10"/>
  <c r="L31" i="9"/>
  <c r="K29" i="22" s="1"/>
  <c r="E1" i="10"/>
  <c r="A1" i="10"/>
  <c r="A1" i="9"/>
  <c r="H63" i="8"/>
  <c r="K12" i="22" s="1"/>
  <c r="F63" i="8"/>
  <c r="E63" i="8"/>
  <c r="K10" i="22" s="1"/>
  <c r="A1" i="8"/>
  <c r="A1" i="7"/>
  <c r="O29" i="7"/>
  <c r="M29" i="7"/>
  <c r="I29" i="7"/>
  <c r="H12" i="3"/>
  <c r="H20" i="3"/>
  <c r="F12" i="3"/>
  <c r="F20" i="3"/>
  <c r="E60" i="1"/>
  <c r="H19" i="9"/>
  <c r="G19" i="9"/>
  <c r="H31" i="8"/>
  <c r="F31" i="8"/>
  <c r="E31" i="8"/>
  <c r="D31" i="8"/>
  <c r="G37" i="10"/>
  <c r="H37" i="10"/>
  <c r="I37" i="10"/>
  <c r="K37" i="10"/>
  <c r="L37" i="10"/>
  <c r="J35" i="10"/>
  <c r="M35" i="10" s="1"/>
  <c r="N35" i="10" s="1"/>
  <c r="J31" i="10"/>
  <c r="M31" i="10" s="1"/>
  <c r="N31" i="10" s="1"/>
  <c r="J32" i="10"/>
  <c r="M32" i="10" s="1"/>
  <c r="N32" i="10" s="1"/>
  <c r="J33" i="10"/>
  <c r="M33" i="10" s="1"/>
  <c r="N33" i="10" s="1"/>
  <c r="J34" i="10"/>
  <c r="M34" i="10" s="1"/>
  <c r="N34" i="10" s="1"/>
  <c r="J36" i="10"/>
  <c r="M36" i="10" s="1"/>
  <c r="N36" i="10" s="1"/>
  <c r="J30" i="10"/>
  <c r="M30" i="10" s="1"/>
  <c r="N30" i="10" s="1"/>
  <c r="J17" i="10"/>
  <c r="M17" i="10" s="1"/>
  <c r="N17" i="10" s="1"/>
  <c r="J16" i="10"/>
  <c r="M16" i="10" s="1"/>
  <c r="N16" i="10" s="1"/>
  <c r="M13" i="18"/>
  <c r="M12" i="18"/>
  <c r="N11" i="18"/>
  <c r="M11" i="18"/>
  <c r="N10" i="18"/>
  <c r="M10" i="18"/>
  <c r="N12" i="16"/>
  <c r="M12" i="16"/>
  <c r="N11" i="16"/>
  <c r="M11" i="16"/>
  <c r="N10" i="16"/>
  <c r="M10" i="16"/>
  <c r="M12" i="14"/>
  <c r="M13" i="14"/>
  <c r="N11" i="14"/>
  <c r="M11" i="14"/>
  <c r="N10" i="14"/>
  <c r="M10" i="14"/>
  <c r="L12" i="9"/>
  <c r="K28" i="22" s="1"/>
  <c r="K19" i="9"/>
  <c r="K38" i="9"/>
  <c r="M38" i="9"/>
  <c r="M39" i="9"/>
  <c r="M37" i="9"/>
  <c r="M31" i="9"/>
  <c r="M32" i="9"/>
  <c r="M33" i="9"/>
  <c r="M34" i="9"/>
  <c r="M35" i="9"/>
  <c r="M36" i="9"/>
  <c r="M30" i="9"/>
  <c r="Q14" i="12"/>
  <c r="Q10" i="12"/>
  <c r="Q11" i="12"/>
  <c r="Q12" i="12"/>
  <c r="Q13" i="12"/>
  <c r="L32" i="9"/>
  <c r="K33" i="22" s="1"/>
  <c r="L33" i="9"/>
  <c r="K37" i="22" s="1"/>
  <c r="L34" i="9"/>
  <c r="L35" i="9"/>
  <c r="K41" i="22" s="1"/>
  <c r="L36" i="9"/>
  <c r="K43" i="22" s="1"/>
  <c r="L37" i="9"/>
  <c r="K45" i="22" s="1"/>
  <c r="L13" i="9"/>
  <c r="K32" i="22" s="1"/>
  <c r="L14" i="9"/>
  <c r="K36" i="22" s="1"/>
  <c r="L15" i="9"/>
  <c r="K38" i="22" s="1"/>
  <c r="L16" i="9"/>
  <c r="K40" i="22" s="1"/>
  <c r="L17" i="9"/>
  <c r="K42" i="22" s="1"/>
  <c r="L18" i="9"/>
  <c r="K44" i="22" s="1"/>
  <c r="J13" i="10"/>
  <c r="M13" i="10" s="1"/>
  <c r="N13" i="10" s="1"/>
  <c r="J14" i="10"/>
  <c r="M14" i="10" s="1"/>
  <c r="N14" i="10" s="1"/>
  <c r="J15" i="10"/>
  <c r="M15" i="10" s="1"/>
  <c r="N15" i="10" s="1"/>
  <c r="J18" i="10"/>
  <c r="M18" i="10" s="1"/>
  <c r="N18" i="10" s="1"/>
  <c r="H19" i="10"/>
  <c r="I19" i="10"/>
  <c r="L19" i="10"/>
  <c r="G19" i="10"/>
  <c r="H38" i="9"/>
  <c r="I38" i="9"/>
  <c r="J38" i="9"/>
  <c r="G38" i="9"/>
  <c r="I19" i="9"/>
  <c r="J19" i="9"/>
  <c r="K19" i="10"/>
  <c r="M15" i="31" l="1"/>
  <c r="F22" i="3"/>
  <c r="M15" i="30"/>
  <c r="A2" i="30"/>
  <c r="A2" i="9"/>
  <c r="K24" i="22"/>
  <c r="H67" i="2"/>
  <c r="K6" i="22" s="1"/>
  <c r="N15" i="31"/>
  <c r="M15" i="14"/>
  <c r="N15" i="32"/>
  <c r="K7" i="22"/>
  <c r="F67" i="2"/>
  <c r="N15" i="14"/>
  <c r="K9" i="22"/>
  <c r="K25" i="22"/>
  <c r="N15" i="30"/>
  <c r="M15" i="29"/>
  <c r="K23" i="22"/>
  <c r="M15" i="16"/>
  <c r="H22" i="3"/>
  <c r="H27" i="3" s="1"/>
  <c r="H31" i="3" s="1"/>
  <c r="H38" i="3" s="1"/>
  <c r="H54" i="3" s="1"/>
  <c r="N15" i="29"/>
  <c r="K8" i="22"/>
  <c r="L38" i="9"/>
  <c r="N15" i="16"/>
  <c r="J37" i="10"/>
  <c r="M37" i="10" s="1"/>
  <c r="J19" i="10"/>
  <c r="P29" i="7"/>
  <c r="F8" i="3" s="1"/>
  <c r="K17" i="22" s="1"/>
  <c r="M15" i="32"/>
  <c r="M15" i="28"/>
  <c r="L19" i="9"/>
  <c r="M12" i="10"/>
  <c r="K39" i="22"/>
  <c r="M15" i="18"/>
  <c r="N15" i="18"/>
  <c r="F27" i="3"/>
  <c r="F31" i="3" s="1"/>
  <c r="F32" i="2"/>
  <c r="A2" i="10"/>
  <c r="A2" i="21"/>
  <c r="A2" i="27"/>
  <c r="A2" i="32"/>
  <c r="A2" i="14"/>
  <c r="A2" i="11"/>
  <c r="A2" i="5"/>
  <c r="A2" i="17"/>
  <c r="A2" i="18"/>
  <c r="A2" i="12"/>
  <c r="A2" i="13"/>
  <c r="A2" i="6"/>
  <c r="B2" i="22"/>
  <c r="A2" i="25"/>
  <c r="A2" i="8"/>
  <c r="A2" i="31"/>
  <c r="A2" i="3"/>
  <c r="A2" i="16"/>
  <c r="A2" i="19"/>
  <c r="A2" i="24"/>
  <c r="A2" i="28"/>
  <c r="A2" i="26"/>
  <c r="A2" i="29"/>
  <c r="A2" i="7"/>
  <c r="A2" i="15"/>
  <c r="A2" i="23"/>
  <c r="M13" i="12"/>
  <c r="N12" i="12"/>
  <c r="M12" i="12"/>
  <c r="N11" i="12"/>
  <c r="M10" i="12"/>
  <c r="N10" i="12"/>
  <c r="M11" i="12"/>
  <c r="M19" i="10" l="1"/>
  <c r="N12" i="10"/>
  <c r="K19" i="22"/>
  <c r="N37" i="10"/>
  <c r="F38" i="3"/>
  <c r="K20" i="22" s="1"/>
  <c r="K5" i="22"/>
  <c r="M15" i="12"/>
  <c r="N15" i="12"/>
  <c r="K14" i="22"/>
  <c r="F37" i="3"/>
  <c r="K21" i="22"/>
  <c r="K18" i="22" l="1"/>
  <c r="N19" i="10"/>
  <c r="K22" i="22"/>
  <c r="F54" i="3"/>
  <c r="K13" i="22" s="1"/>
  <c r="K15" i="22"/>
</calcChain>
</file>

<file path=xl/sharedStrings.xml><?xml version="1.0" encoding="utf-8"?>
<sst xmlns="http://schemas.openxmlformats.org/spreadsheetml/2006/main" count="773" uniqueCount="469">
  <si>
    <t>President</t>
  </si>
  <si>
    <t>Secretary</t>
  </si>
  <si>
    <t>Treasurer</t>
  </si>
  <si>
    <t>Vice President</t>
  </si>
  <si>
    <t>State of</t>
  </si>
  <si>
    <t xml:space="preserve">County of </t>
  </si>
  <si>
    <t>, being duly sworn, each</t>
  </si>
  <si>
    <t>for himself deposes and says that they are the above described officers of the said</t>
  </si>
  <si>
    <t>insurer, and that on the last day of the period presented, all of the herein described assets</t>
  </si>
  <si>
    <t>were the absolute property of the said insurer, free and clear from any liens or claims</t>
  </si>
  <si>
    <t>thereon, except as stated, and that this annual statement, together with related exhibits,</t>
  </si>
  <si>
    <t>schedules, and explanations therein contained, annexed or referred  to are a full and true</t>
  </si>
  <si>
    <t>statement of all the assets and liabilities and of the condition and affairs of the said insurer</t>
  </si>
  <si>
    <t>as of the date presented, and of its income and deductions therefrom for the year ended</t>
  </si>
  <si>
    <t>on that date, according to the best of their information, knowledge and belief, respectively.</t>
  </si>
  <si>
    <t>Other Executive Officer</t>
  </si>
  <si>
    <t>Subscribed and sworn to before me this__________day of __________,20_____</t>
  </si>
  <si>
    <t>BALANCE SHEET</t>
  </si>
  <si>
    <t>ASSETS</t>
  </si>
  <si>
    <t>LIABILITIES, CAPITAL AND SURPLUS</t>
  </si>
  <si>
    <t>STATEMENT OF INCOME</t>
  </si>
  <si>
    <t>CAPITAL AND SURPLUS ACCOUNT</t>
  </si>
  <si>
    <t>QUESTIONNAIRE</t>
  </si>
  <si>
    <t>CAPITAL STOCK OF CAPTIVE</t>
  </si>
  <si>
    <t>Class</t>
  </si>
  <si>
    <t>Preferred</t>
  </si>
  <si>
    <t>Common</t>
  </si>
  <si>
    <t>Number Shares Authorized</t>
  </si>
  <si>
    <t>Number Shares Outstanding</t>
  </si>
  <si>
    <t>Par Value</t>
  </si>
  <si>
    <t xml:space="preserve">2. </t>
  </si>
  <si>
    <t>3.</t>
  </si>
  <si>
    <t xml:space="preserve">4. </t>
  </si>
  <si>
    <t>5.</t>
  </si>
  <si>
    <t>6.</t>
  </si>
  <si>
    <t>7.</t>
  </si>
  <si>
    <t>8.</t>
  </si>
  <si>
    <t>9.</t>
  </si>
  <si>
    <t>12.</t>
  </si>
  <si>
    <t>13.</t>
  </si>
  <si>
    <t>14.</t>
  </si>
  <si>
    <t>15.</t>
  </si>
  <si>
    <t>16.</t>
  </si>
  <si>
    <t>17.</t>
  </si>
  <si>
    <t>Have all assets been valued in accordance with GAAP or SAP as applicable?</t>
  </si>
  <si>
    <t>If yes, attach a description of the transactions as a supplement to this filing.</t>
  </si>
  <si>
    <t>18.</t>
  </si>
  <si>
    <t>19.</t>
  </si>
  <si>
    <t>20.</t>
  </si>
  <si>
    <t>21.</t>
  </si>
  <si>
    <t>22.</t>
  </si>
  <si>
    <t>23.</t>
  </si>
  <si>
    <t>List the company's top five service providers and their function(s)?</t>
  </si>
  <si>
    <t>UNPAID LOSSES &amp; LAE</t>
  </si>
  <si>
    <t>PAID LOSSES AND LOSS ADJUSTMENT EXPENSES AT END OF YEAR</t>
  </si>
  <si>
    <t>OUTSTANDING LOSSES AND LOSS ADJUSTMENT EXPENSE AT END OF YEAR</t>
  </si>
  <si>
    <t xml:space="preserve"> 5. Other Invested Assets</t>
  </si>
  <si>
    <t>DISTRICT OF COLUMBIA CAPTIVE INSURANCE COMPANY</t>
  </si>
  <si>
    <t>*Loss Development</t>
  </si>
  <si>
    <t>24a.</t>
  </si>
  <si>
    <t>24b.</t>
  </si>
  <si>
    <t>Mkt. Value</t>
  </si>
  <si>
    <t>Cost</t>
  </si>
  <si>
    <t xml:space="preserve">Affiliated </t>
  </si>
  <si>
    <t>Unaffiliated</t>
  </si>
  <si>
    <t>Affiliated</t>
  </si>
  <si>
    <t>11.1</t>
  </si>
  <si>
    <t>11.2</t>
  </si>
  <si>
    <t>11.3</t>
  </si>
  <si>
    <t>11.5</t>
  </si>
  <si>
    <t>11.4</t>
  </si>
  <si>
    <t>11.6</t>
  </si>
  <si>
    <t>10. Deferred Tax Asset</t>
  </si>
  <si>
    <t>11. Deferred Acquisition Costs</t>
  </si>
  <si>
    <t>18. Other Assets</t>
  </si>
  <si>
    <t>27. Deferred Tax Liability</t>
  </si>
  <si>
    <t>33. Other Liabilities</t>
  </si>
  <si>
    <t>35. Capital and Surplus:</t>
  </si>
  <si>
    <t>of the……</t>
  </si>
  <si>
    <t>Location Held</t>
  </si>
  <si>
    <t>INSERT COMPANY NAME HERE</t>
  </si>
  <si>
    <t>NOTE:  THIS TAB IS NOT FOR COMPANY REPORTING DO NOT ENTER ANYTHING ON THIS PAGE!</t>
  </si>
  <si>
    <t xml:space="preserve"> 1. Bonds</t>
  </si>
  <si>
    <t xml:space="preserve"> 2. Stocks</t>
  </si>
  <si>
    <t xml:space="preserve"> 4. Savings and Certificate of Deposit</t>
  </si>
  <si>
    <t xml:space="preserve">     a)</t>
  </si>
  <si>
    <t xml:space="preserve">     b)</t>
  </si>
  <si>
    <t xml:space="preserve"> 7. Investment Income Due and Accrued</t>
  </si>
  <si>
    <t xml:space="preserve"> 8. Accounts and Premiums Receivable</t>
  </si>
  <si>
    <t xml:space="preserve"> 9. Investments In and Advances to Affiliates</t>
  </si>
  <si>
    <t>12. Reins. Recoverable on Unpaid Losses &amp; LAE</t>
  </si>
  <si>
    <t>13. Reins. Recoverable on Paid Losses &amp; LAE</t>
  </si>
  <si>
    <t>15. Prepaid Reinsurance Premiums</t>
  </si>
  <si>
    <t>16. Deposits With Reinsurer</t>
  </si>
  <si>
    <t>17. Letters of Credit</t>
  </si>
  <si>
    <t xml:space="preserve">     a)  Loan to Parent</t>
  </si>
  <si>
    <t xml:space="preserve">     b)  Accrued Interest on Loan to Parent</t>
  </si>
  <si>
    <t xml:space="preserve">     c)</t>
  </si>
  <si>
    <t>COMPANY NAME</t>
  </si>
  <si>
    <t>20. Losses</t>
  </si>
  <si>
    <t>21. Loss Adjustment Expenses</t>
  </si>
  <si>
    <t>22. Reins. Payable on Paid Losses &amp; LAE</t>
  </si>
  <si>
    <t>24. Commissions, Expenses and Fees</t>
  </si>
  <si>
    <t>23. Deposits Held Pursuant to Insurance Contracts</t>
  </si>
  <si>
    <t>25. Federal Taxes Payable</t>
  </si>
  <si>
    <t>26. Unearned Premium</t>
  </si>
  <si>
    <t>28. Reinsurance Balances Payable</t>
  </si>
  <si>
    <t>29. Loans and Notes Payable</t>
  </si>
  <si>
    <t>30. Amounts Due to Affiliates</t>
  </si>
  <si>
    <t>31. Funds Held Under Reinsurance Contracts</t>
  </si>
  <si>
    <t>32. Dividends Payable</t>
  </si>
  <si>
    <t xml:space="preserve">     b) Preferred Stock</t>
  </si>
  <si>
    <t xml:space="preserve">     c) Contributed Surplus</t>
  </si>
  <si>
    <t xml:space="preserve">     d) Unrealized Gain (Loss) on Investments</t>
  </si>
  <si>
    <t xml:space="preserve"> 2. Net (Increase) Decrease In Unearned Premiums</t>
  </si>
  <si>
    <t xml:space="preserve"> 3. Net Premiums Earned</t>
  </si>
  <si>
    <t xml:space="preserve"> 4. Other Insurance Income</t>
  </si>
  <si>
    <t xml:space="preserve"> 6. Net Losses Incurred</t>
  </si>
  <si>
    <t xml:space="preserve"> 7. Net Loss Adjustment Expenses Incurred</t>
  </si>
  <si>
    <t xml:space="preserve"> 8. Commisions and Brokerage</t>
  </si>
  <si>
    <t xml:space="preserve"> 9. General and Administrative</t>
  </si>
  <si>
    <t>10. Other Underwriting Expenses</t>
  </si>
  <si>
    <t>13. Investment Income - Net</t>
  </si>
  <si>
    <t>14. Other Income</t>
  </si>
  <si>
    <t>15. Other Expenses</t>
  </si>
  <si>
    <t>17. Dividends to Policyholders</t>
  </si>
  <si>
    <t>Underwriting Income:</t>
  </si>
  <si>
    <t>Underwriting Expenses:</t>
  </si>
  <si>
    <t>20. Capital &amp; Surplus, end of previous year</t>
  </si>
  <si>
    <t>21. Net Income</t>
  </si>
  <si>
    <t>22. Net Unrealized Capital Gains or Losses</t>
  </si>
  <si>
    <t xml:space="preserve">     a) Paid in</t>
  </si>
  <si>
    <t xml:space="preserve">     c) Transferred to Surplus</t>
  </si>
  <si>
    <t xml:space="preserve">     c) Transferred from Capital</t>
  </si>
  <si>
    <t>23. Capital Changes:</t>
  </si>
  <si>
    <t>24. Surplus Adjustments:</t>
  </si>
  <si>
    <t>What is the name and address of resident registered agent?</t>
  </si>
  <si>
    <t>Have all transactions of the captive of which notice was received at the home office on or before the close of business on the date shown been truthfully and accurately entered on its books?</t>
  </si>
  <si>
    <t>What is the largest "net" amount insured in any one risk:</t>
  </si>
  <si>
    <t>Per occurrence?</t>
  </si>
  <si>
    <t>Aggregate?</t>
  </si>
  <si>
    <t>If yes, by what amount?</t>
  </si>
  <si>
    <t>Has the "net" aggregate increased over last year's?</t>
  </si>
  <si>
    <t>Has any change been made during the year of this statement in the charter, by-laws or articles of association?</t>
  </si>
  <si>
    <t>QUESTIONNAIRE (continued)</t>
  </si>
  <si>
    <t>If the response to 11.5 is Yes, provide the nature of any waivers(s)</t>
  </si>
  <si>
    <t>Have losses been discounted?</t>
  </si>
  <si>
    <t>Is the company writing or assuming unrelated business?</t>
  </si>
  <si>
    <t>If answer to 15 above is yes, what is the percentage to the total business written and assumed?</t>
  </si>
  <si>
    <t>What other services does the approved independent CPA firm provide to the Captive or Parent Corporation?</t>
  </si>
  <si>
    <t>If yes, what interest rate was used</t>
  </si>
  <si>
    <t>What was the total amount of the discount</t>
  </si>
  <si>
    <t>Has the company changed its auditors or actuaries from the previous year?</t>
  </si>
  <si>
    <t>If yes, why?</t>
  </si>
  <si>
    <t>Does the company have funds on deposit with the Insurance Commissioner of the District of Columbia for the protection of policyholders (Not letters of credit)?</t>
  </si>
  <si>
    <t>Does the company issue assessable policies?</t>
  </si>
  <si>
    <t>Provider</t>
  </si>
  <si>
    <t>Function(s)</t>
  </si>
  <si>
    <t>Has the company entered into any retroactive reinsurance or financial insurance or financial reinsurance contracts?</t>
  </si>
  <si>
    <t>If yes, describe the arrangement including amounts received, paid, imputed interest, and companies involved</t>
  </si>
  <si>
    <t>14. Funds Held by Ceding Reinsurers</t>
  </si>
  <si>
    <t>1.  Automobile Liability</t>
  </si>
  <si>
    <t>2.  General &amp; Product Liability</t>
  </si>
  <si>
    <t>3.  Professional Liability</t>
  </si>
  <si>
    <t>4.  Other Liablility</t>
  </si>
  <si>
    <t>REINSURANCE ASSUMED</t>
  </si>
  <si>
    <t>ANNUAL STATEMENT FOR THE PERIOD ENDED</t>
  </si>
  <si>
    <t>NAME</t>
  </si>
  <si>
    <t>PHONE</t>
  </si>
  <si>
    <t>*NAME AND STATE OF REINSURER</t>
  </si>
  <si>
    <t>STATE</t>
  </si>
  <si>
    <t>AFFILIATES:</t>
  </si>
  <si>
    <t>NON-AFFILIATES:</t>
  </si>
  <si>
    <t>REINSURANCE CEDED</t>
  </si>
  <si>
    <t>*Authorized companies or unauthorized companies with the Commissioner's prior approval.</t>
  </si>
  <si>
    <t>TOTAL</t>
  </si>
  <si>
    <t>UNPAID LOSSES</t>
  </si>
  <si>
    <t xml:space="preserve"> 1. Automobile Liability</t>
  </si>
  <si>
    <t xml:space="preserve"> 2. General &amp; Product Liability</t>
  </si>
  <si>
    <t xml:space="preserve"> 3. Professional Liability</t>
  </si>
  <si>
    <t xml:space="preserve"> 4. Other Liability</t>
  </si>
  <si>
    <t xml:space="preserve"> 5. Workers' Compensation</t>
  </si>
  <si>
    <t xml:space="preserve"> 6.  Property Liability</t>
  </si>
  <si>
    <t xml:space="preserve"> 7. All Other Lines</t>
  </si>
  <si>
    <t>TOTALS</t>
  </si>
  <si>
    <t>LINES OF BUSINESS</t>
  </si>
  <si>
    <t>PAID LOSSES &amp; LAE</t>
  </si>
  <si>
    <r>
      <t xml:space="preserve">(1)
</t>
    </r>
    <r>
      <rPr>
        <b/>
        <u/>
        <sz val="10"/>
        <rFont val="Arial"/>
        <family val="2"/>
      </rPr>
      <t>DIRECT BUSINESS</t>
    </r>
  </si>
  <si>
    <r>
      <t>(2)</t>
    </r>
    <r>
      <rPr>
        <b/>
        <u/>
        <sz val="10"/>
        <rFont val="Arial"/>
        <family val="2"/>
      </rPr>
      <t xml:space="preserve">
REINSURANCE
ASSUMED</t>
    </r>
  </si>
  <si>
    <r>
      <t xml:space="preserve">(4)
</t>
    </r>
    <r>
      <rPr>
        <b/>
        <u/>
        <sz val="10"/>
        <rFont val="Arial"/>
        <family val="2"/>
      </rPr>
      <t>REINSURANCE
CEDED</t>
    </r>
  </si>
  <si>
    <r>
      <t xml:space="preserve">(5)
</t>
    </r>
    <r>
      <rPr>
        <b/>
        <u/>
        <sz val="10"/>
        <rFont val="Arial"/>
        <family val="2"/>
      </rPr>
      <t>REINSURANCE
ACCT'D FOR
BY DEPOSIT
METHOD</t>
    </r>
  </si>
  <si>
    <r>
      <t xml:space="preserve">(6)
</t>
    </r>
    <r>
      <rPr>
        <b/>
        <u/>
        <sz val="10"/>
        <rFont val="Arial"/>
        <family val="2"/>
      </rPr>
      <t>NET 
PREMIUMS
WRITTEN
1+2-3-4+5</t>
    </r>
  </si>
  <si>
    <t>UNPAID LAE</t>
  </si>
  <si>
    <t>LOSS &amp; LAE PAID AND INCURRED</t>
  </si>
  <si>
    <t>LOSSES</t>
  </si>
  <si>
    <t>LOSSES PAID LESS SALVAGE</t>
  </si>
  <si>
    <r>
      <t xml:space="preserve">(5)
</t>
    </r>
    <r>
      <rPr>
        <b/>
        <u/>
        <sz val="10"/>
        <rFont val="Arial"/>
        <family val="2"/>
      </rPr>
      <t>NET LOSSES
UNPAID
CURRENT YEAR</t>
    </r>
  </si>
  <si>
    <r>
      <t xml:space="preserve">(1)
</t>
    </r>
    <r>
      <rPr>
        <b/>
        <u/>
        <sz val="10"/>
        <rFont val="Arial"/>
        <family val="2"/>
      </rPr>
      <t>DIRECT
BUSINESS</t>
    </r>
  </si>
  <si>
    <r>
      <t xml:space="preserve">(2)
</t>
    </r>
    <r>
      <rPr>
        <b/>
        <u/>
        <sz val="10"/>
        <rFont val="Arial"/>
        <family val="2"/>
      </rPr>
      <t>REINSURANCE
ASSUMED</t>
    </r>
  </si>
  <si>
    <r>
      <t xml:space="preserve">(3)
</t>
    </r>
    <r>
      <rPr>
        <b/>
        <u/>
        <sz val="10"/>
        <rFont val="Arial"/>
        <family val="2"/>
      </rPr>
      <t>REINSURANCE
RECOVERED</t>
    </r>
  </si>
  <si>
    <r>
      <t xml:space="preserve">(4)
</t>
    </r>
    <r>
      <rPr>
        <b/>
        <u/>
        <sz val="10"/>
        <rFont val="Arial"/>
        <family val="2"/>
      </rPr>
      <t>NET PAYMENTS</t>
    </r>
    <r>
      <rPr>
        <b/>
        <sz val="10"/>
        <rFont val="Arial"/>
        <family val="2"/>
      </rPr>
      <t xml:space="preserve">
</t>
    </r>
    <r>
      <rPr>
        <b/>
        <u/>
        <sz val="10"/>
        <rFont val="Arial"/>
        <family val="2"/>
      </rPr>
      <t>1+2-3</t>
    </r>
  </si>
  <si>
    <r>
      <t xml:space="preserve">(6)
</t>
    </r>
    <r>
      <rPr>
        <b/>
        <u/>
        <sz val="10"/>
        <rFont val="Arial"/>
        <family val="2"/>
      </rPr>
      <t>NET LOSSES
UNPAID
PRIOR YEAR</t>
    </r>
  </si>
  <si>
    <r>
      <t xml:space="preserve">(7)
</t>
    </r>
    <r>
      <rPr>
        <b/>
        <u/>
        <sz val="10"/>
        <rFont val="Arial"/>
        <family val="2"/>
      </rPr>
      <t>NET LOSSES
INCURRED
4+5-6</t>
    </r>
  </si>
  <si>
    <r>
      <t xml:space="preserve">(8)
</t>
    </r>
    <r>
      <rPr>
        <b/>
        <u/>
        <sz val="10"/>
        <rFont val="Arial"/>
        <family val="2"/>
      </rPr>
      <t>RATIO OF LOSSES
INCURRED TO
PREMIUMS EARNED</t>
    </r>
  </si>
  <si>
    <t>LAE</t>
  </si>
  <si>
    <r>
      <t xml:space="preserve">(9)
</t>
    </r>
    <r>
      <rPr>
        <b/>
        <u/>
        <sz val="10"/>
        <rFont val="Arial"/>
        <family val="2"/>
      </rPr>
      <t>DIRECT
BUSINESS</t>
    </r>
  </si>
  <si>
    <r>
      <t xml:space="preserve">(10)
</t>
    </r>
    <r>
      <rPr>
        <b/>
        <u/>
        <sz val="10"/>
        <rFont val="Arial"/>
        <family val="2"/>
      </rPr>
      <t>REINSURANCE
ASSUMED</t>
    </r>
  </si>
  <si>
    <r>
      <t xml:space="preserve">(11)
</t>
    </r>
    <r>
      <rPr>
        <b/>
        <u/>
        <sz val="10"/>
        <rFont val="Arial"/>
        <family val="2"/>
      </rPr>
      <t>REINSURANCE
RECOVERED</t>
    </r>
  </si>
  <si>
    <r>
      <t xml:space="preserve">(12)
</t>
    </r>
    <r>
      <rPr>
        <b/>
        <u/>
        <sz val="10"/>
        <rFont val="Arial"/>
        <family val="2"/>
      </rPr>
      <t>NET PAYMENTS</t>
    </r>
    <r>
      <rPr>
        <b/>
        <sz val="10"/>
        <rFont val="Arial"/>
        <family val="2"/>
      </rPr>
      <t xml:space="preserve">
</t>
    </r>
    <r>
      <rPr>
        <b/>
        <u/>
        <sz val="10"/>
        <rFont val="Arial"/>
        <family val="2"/>
      </rPr>
      <t>9+10-11</t>
    </r>
  </si>
  <si>
    <r>
      <t xml:space="preserve">(13)
</t>
    </r>
    <r>
      <rPr>
        <b/>
        <u/>
        <sz val="10"/>
        <rFont val="Arial"/>
        <family val="2"/>
      </rPr>
      <t>NET LAE
UNPAID
CURRENT YEAR</t>
    </r>
  </si>
  <si>
    <r>
      <t xml:space="preserve">(14)
</t>
    </r>
    <r>
      <rPr>
        <b/>
        <u/>
        <sz val="10"/>
        <rFont val="Arial"/>
        <family val="2"/>
      </rPr>
      <t>NET LAE
UNPAID
PRIOR YEAR</t>
    </r>
  </si>
  <si>
    <t>YEARS IN
 WHICH LOSSES  
WERE INCURRED</t>
  </si>
  <si>
    <r>
      <t xml:space="preserve">(1)
</t>
    </r>
    <r>
      <rPr>
        <b/>
        <u/>
        <sz val="10"/>
        <rFont val="Arial"/>
        <family val="2"/>
      </rPr>
      <t>CASE BASIS
DIRECT &amp; 
ASSUMED</t>
    </r>
  </si>
  <si>
    <r>
      <t xml:space="preserve">(2)
</t>
    </r>
    <r>
      <rPr>
        <b/>
        <u/>
        <sz val="10"/>
        <rFont val="Arial"/>
        <family val="2"/>
      </rPr>
      <t>CASE BASIS
REINSURANCE
RECOVERABLE</t>
    </r>
  </si>
  <si>
    <r>
      <t xml:space="preserve">(3)
</t>
    </r>
    <r>
      <rPr>
        <b/>
        <u/>
        <sz val="10"/>
        <rFont val="Arial"/>
        <family val="2"/>
      </rPr>
      <t>IBNR</t>
    </r>
  </si>
  <si>
    <r>
      <t xml:space="preserve">(4)
</t>
    </r>
    <r>
      <rPr>
        <b/>
        <u/>
        <sz val="10"/>
        <rFont val="Arial"/>
        <family val="2"/>
      </rPr>
      <t>IBNR
REINSURANCE
RECOVERABLE</t>
    </r>
  </si>
  <si>
    <r>
      <t xml:space="preserve">(5)
</t>
    </r>
    <r>
      <rPr>
        <b/>
        <u/>
        <sz val="10"/>
        <rFont val="Arial"/>
        <family val="2"/>
      </rPr>
      <t>DISCOUNT</t>
    </r>
  </si>
  <si>
    <r>
      <t xml:space="preserve">(6)
</t>
    </r>
    <r>
      <rPr>
        <b/>
        <u/>
        <sz val="10"/>
        <rFont val="Arial"/>
        <family val="2"/>
      </rPr>
      <t>NET LOSSES
UNPAID
1-2+3-4-5</t>
    </r>
  </si>
  <si>
    <t>IBNR LOSSES AND LOSS ADJUSTMENT EXPENSES AT END OF YEAR</t>
  </si>
  <si>
    <t>YEAR IN WHICH
LOSSES WERE
INCURRED</t>
  </si>
  <si>
    <t xml:space="preserve">NET LOSSES &amp; LAE SUMMARY OF ALL LINES OF BUSINESS </t>
  </si>
  <si>
    <t>LOSS DEVELOPMENT SUMMARY OF ALL LINES OF BUSINESS</t>
  </si>
  <si>
    <t>* For instruction reference refer to Sched. P Part-2 Summary of the NAIC Annual Statement Instructions</t>
  </si>
  <si>
    <t>*LOSS DEVELOPMENT</t>
  </si>
  <si>
    <r>
      <t xml:space="preserve">(1) 
</t>
    </r>
    <r>
      <rPr>
        <b/>
        <u/>
        <sz val="10"/>
        <rFont val="Arial"/>
        <family val="2"/>
      </rPr>
      <t>1 YEAR</t>
    </r>
  </si>
  <si>
    <r>
      <t xml:space="preserve">(2)
</t>
    </r>
    <r>
      <rPr>
        <b/>
        <u/>
        <sz val="10"/>
        <rFont val="Arial"/>
        <family val="2"/>
      </rPr>
      <t>2 YEAR</t>
    </r>
  </si>
  <si>
    <r>
      <t xml:space="preserve">(3)
</t>
    </r>
    <r>
      <rPr>
        <b/>
        <u/>
        <sz val="10"/>
        <rFont val="Arial"/>
        <family val="2"/>
      </rPr>
      <t>NET
PREMIUMS
EARNED</t>
    </r>
  </si>
  <si>
    <r>
      <t xml:space="preserve">(4)
</t>
    </r>
    <r>
      <rPr>
        <b/>
        <u/>
        <sz val="10"/>
        <rFont val="Arial"/>
        <family val="2"/>
      </rPr>
      <t>%CURRENT YEAR
LOSSES INCURRED
TO PREMIUM EARNED</t>
    </r>
  </si>
  <si>
    <t xml:space="preserve">YEAR IN WHICH
LOSSES WERE
INCURRED </t>
  </si>
  <si>
    <t xml:space="preserve">            </t>
  </si>
  <si>
    <t xml:space="preserve">AUTOMOBILE LIABILITY NET LOSSES &amp; LAE </t>
  </si>
  <si>
    <t>AUTOMOBILE LIABILITY  LOSS DEVELOPMENT</t>
  </si>
  <si>
    <t>NET INCURRED LOSSES AND LAE EXPENSE REPORTED AT END OF YEAR</t>
  </si>
  <si>
    <t>NET INCURRED LOSSES AND LOSS EXPENSE REPORTED AT END OF YEAR</t>
  </si>
  <si>
    <t>GENERAL &amp; PRODUCT LIABILITY NET LOSSES AND LAE</t>
  </si>
  <si>
    <t>GENERAL &amp; PRODUCT LIABILITY LOSS DEVELOPMENT</t>
  </si>
  <si>
    <r>
      <t xml:space="preserve">(1)
</t>
    </r>
    <r>
      <rPr>
        <b/>
        <u/>
        <sz val="10"/>
        <rFont val="Arial"/>
        <family val="2"/>
      </rPr>
      <t>1 YEAR</t>
    </r>
  </si>
  <si>
    <t>PROFESSIONAL LIABILITY NET LOSSES AND LAE</t>
  </si>
  <si>
    <t>PROFESSIONAL LIABILITY LOSS DEVELOPMENT</t>
  </si>
  <si>
    <t xml:space="preserve"> INVESTMENT SCHEDULE</t>
  </si>
  <si>
    <t>Issuer
(IBM, US Treas.)</t>
  </si>
  <si>
    <t>*Type
(Bond, Stk, CD, Cash Acct.)</t>
  </si>
  <si>
    <t>Cusip #
(If Applicable)</t>
  </si>
  <si>
    <t xml:space="preserve">Source of Valuation
(Self, SVO, NYSE)
</t>
  </si>
  <si>
    <t xml:space="preserve">Rating
(SVO, S&amp;P)
</t>
  </si>
  <si>
    <t>p.2</t>
  </si>
  <si>
    <t>p.3</t>
  </si>
  <si>
    <t>p.5</t>
  </si>
  <si>
    <t>p.6</t>
  </si>
  <si>
    <t>p.7</t>
  </si>
  <si>
    <t>p.8</t>
  </si>
  <si>
    <r>
      <t xml:space="preserve">(7)
</t>
    </r>
    <r>
      <rPr>
        <b/>
        <u/>
        <sz val="10"/>
        <rFont val="Arial"/>
        <family val="2"/>
      </rPr>
      <t>CASE BASIS
DIRECT &amp; 
ASSUMED</t>
    </r>
  </si>
  <si>
    <r>
      <t xml:space="preserve">(8)
</t>
    </r>
    <r>
      <rPr>
        <b/>
        <u/>
        <sz val="10"/>
        <rFont val="Arial"/>
        <family val="2"/>
      </rPr>
      <t>CASE BASIS
REINSURANCE
RECOVERABLE</t>
    </r>
  </si>
  <si>
    <r>
      <t xml:space="preserve">(9)
</t>
    </r>
    <r>
      <rPr>
        <b/>
        <u/>
        <sz val="10"/>
        <rFont val="Arial"/>
        <family val="2"/>
      </rPr>
      <t>IBNR</t>
    </r>
  </si>
  <si>
    <r>
      <t xml:space="preserve">(10)
</t>
    </r>
    <r>
      <rPr>
        <b/>
        <u/>
        <sz val="10"/>
        <rFont val="Arial"/>
        <family val="2"/>
      </rPr>
      <t>IBNR
REINSURANCE
RECOVERABLE</t>
    </r>
  </si>
  <si>
    <r>
      <t xml:space="preserve">(11)
</t>
    </r>
    <r>
      <rPr>
        <b/>
        <u/>
        <sz val="10"/>
        <rFont val="Arial"/>
        <family val="2"/>
      </rPr>
      <t>DISCOUNT</t>
    </r>
  </si>
  <si>
    <r>
      <t xml:space="preserve">(12)
</t>
    </r>
    <r>
      <rPr>
        <b/>
        <u/>
        <sz val="10"/>
        <rFont val="Arial"/>
        <family val="2"/>
      </rPr>
      <t>NET LAE
UNPAID
7-8+9-10-11</t>
    </r>
  </si>
  <si>
    <t>(p.2, line 16)</t>
  </si>
  <si>
    <t>INCORPORATED DATE:</t>
  </si>
  <si>
    <t>COMMENCED BUSINESS DATE:</t>
  </si>
  <si>
    <t>COMPANY CONTACT:</t>
  </si>
  <si>
    <t>CAPTIVE MANAGER:</t>
  </si>
  <si>
    <t>TITLE</t>
  </si>
  <si>
    <t>LICENSE NO.</t>
  </si>
  <si>
    <t xml:space="preserve"> 3. Cash</t>
  </si>
  <si>
    <t xml:space="preserve">1.1 </t>
  </si>
  <si>
    <t>1.2</t>
  </si>
  <si>
    <t>What is the name and address of approved Manager (include firm name)?</t>
  </si>
  <si>
    <t>(p.3, line 1)</t>
  </si>
  <si>
    <t>p. 4b</t>
  </si>
  <si>
    <t>p. 4a</t>
  </si>
  <si>
    <t>p. 4c</t>
  </si>
  <si>
    <t>ANNUAL STATEMENT FOR THE PERIOD ENDED:</t>
  </si>
  <si>
    <t>(p.5,col.2)</t>
  </si>
  <si>
    <r>
      <rPr>
        <b/>
        <sz val="10"/>
        <rFont val="Arial"/>
        <family val="2"/>
      </rPr>
      <t xml:space="preserve">(2)
</t>
    </r>
    <r>
      <rPr>
        <b/>
        <u/>
        <sz val="10"/>
        <rFont val="Arial"/>
        <family val="2"/>
      </rPr>
      <t>PREMIUM
ASSUMED</t>
    </r>
  </si>
  <si>
    <r>
      <rPr>
        <b/>
        <sz val="10"/>
        <rFont val="Arial"/>
        <family val="2"/>
      </rPr>
      <t xml:space="preserve">(3)
</t>
    </r>
    <r>
      <rPr>
        <b/>
        <u/>
        <sz val="10"/>
        <rFont val="Arial"/>
        <family val="2"/>
      </rPr>
      <t>UNEARNED
PREMIUMS</t>
    </r>
  </si>
  <si>
    <r>
      <rPr>
        <b/>
        <sz val="10"/>
        <rFont val="Arial"/>
        <family val="2"/>
      </rPr>
      <t xml:space="preserve">(6)
</t>
    </r>
    <r>
      <rPr>
        <b/>
        <u/>
        <sz val="10"/>
        <rFont val="Arial"/>
        <family val="2"/>
      </rPr>
      <t>UNEARNED
PREMIUMS</t>
    </r>
  </si>
  <si>
    <r>
      <rPr>
        <b/>
        <sz val="10"/>
        <rFont val="Arial"/>
        <family val="2"/>
      </rPr>
      <t xml:space="preserve">(5)
</t>
    </r>
    <r>
      <rPr>
        <b/>
        <u/>
        <sz val="10"/>
        <rFont val="Arial"/>
        <family val="2"/>
      </rPr>
      <t>PREMIUM
CEDED</t>
    </r>
  </si>
  <si>
    <t>(p.2, line 12+13)</t>
  </si>
  <si>
    <t>(p.5, col.4-5)</t>
  </si>
  <si>
    <t>(col. 1 + 3 = p.2, line 20)</t>
  </si>
  <si>
    <t>(p.8, col. 5)</t>
  </si>
  <si>
    <t>(col. 7 + 8 = p.2, line 21)</t>
  </si>
  <si>
    <t>(col. 2 + 4 + 8 + 9 = p.2, line 12)</t>
  </si>
  <si>
    <t>(p. 8, col. 13)</t>
  </si>
  <si>
    <t>(p.7, col.6)</t>
  </si>
  <si>
    <t>(p.3, line 6)</t>
  </si>
  <si>
    <t>(p.7, col.12)</t>
  </si>
  <si>
    <t>(p.3, line 7)</t>
  </si>
  <si>
    <t>TABLE OF CONTENTS</t>
  </si>
  <si>
    <t>p.9a</t>
  </si>
  <si>
    <t>p.9b</t>
  </si>
  <si>
    <t>p.9c</t>
  </si>
  <si>
    <t>p.9d</t>
  </si>
  <si>
    <t>p.10a</t>
  </si>
  <si>
    <t>p.10b</t>
  </si>
  <si>
    <t>p.10d</t>
  </si>
  <si>
    <t>p. 11</t>
  </si>
  <si>
    <t>Cross Check</t>
  </si>
  <si>
    <t>p. 12</t>
  </si>
  <si>
    <r>
      <t xml:space="preserve"> 1. Net Premiums Written</t>
    </r>
    <r>
      <rPr>
        <i/>
        <sz val="9"/>
        <rFont val="Arial"/>
        <family val="2"/>
      </rPr>
      <t xml:space="preserve"> (page 5, column 6)</t>
    </r>
  </si>
  <si>
    <r>
      <t xml:space="preserve"> 5. Total Income</t>
    </r>
    <r>
      <rPr>
        <i/>
        <sz val="9"/>
        <rFont val="Arial"/>
        <family val="2"/>
      </rPr>
      <t xml:space="preserve"> (lines 3 and 4)</t>
    </r>
  </si>
  <si>
    <r>
      <t>11. Total Underwriting Expenses</t>
    </r>
    <r>
      <rPr>
        <i/>
        <sz val="9"/>
        <rFont val="Arial"/>
        <family val="2"/>
      </rPr>
      <t xml:space="preserve"> (lines 6 to 10)</t>
    </r>
  </si>
  <si>
    <r>
      <t xml:space="preserve">12. Underwriting Profit (Loss) </t>
    </r>
    <r>
      <rPr>
        <i/>
        <sz val="9"/>
        <rFont val="Arial"/>
        <family val="2"/>
      </rPr>
      <t>(line 5 minus 11)</t>
    </r>
  </si>
  <si>
    <r>
      <t>19. Net Income</t>
    </r>
    <r>
      <rPr>
        <i/>
        <sz val="9"/>
        <rFont val="Arial"/>
        <family val="2"/>
      </rPr>
      <t xml:space="preserve"> (line 16 minus lines 17 and 18)</t>
    </r>
  </si>
  <si>
    <r>
      <t xml:space="preserve">16. Income Before Dividends and Taxes 
</t>
    </r>
    <r>
      <rPr>
        <i/>
        <sz val="9"/>
        <rFont val="Arial"/>
        <family val="2"/>
      </rPr>
      <t xml:space="preserve">     (lines 12 to 14 minus 15)</t>
    </r>
  </si>
  <si>
    <r>
      <t xml:space="preserve">18. Taxes </t>
    </r>
    <r>
      <rPr>
        <i/>
        <sz val="9"/>
        <rFont val="Arial"/>
        <family val="2"/>
      </rPr>
      <t>(Federal)</t>
    </r>
  </si>
  <si>
    <r>
      <t xml:space="preserve">   </t>
    </r>
    <r>
      <rPr>
        <i/>
        <sz val="9"/>
        <rFont val="Arial"/>
        <family val="2"/>
      </rPr>
      <t xml:space="preserve">  (including equity income (loss) on subsidiaries)</t>
    </r>
  </si>
  <si>
    <r>
      <t xml:space="preserve">     b) Transferred from Surplus</t>
    </r>
    <r>
      <rPr>
        <i/>
        <sz val="9"/>
        <rFont val="Arial"/>
        <family val="2"/>
      </rPr>
      <t xml:space="preserve"> (Stock Dividend)</t>
    </r>
  </si>
  <si>
    <r>
      <t xml:space="preserve">     b) Transferred to Capital </t>
    </r>
    <r>
      <rPr>
        <i/>
        <sz val="9"/>
        <rFont val="Arial"/>
        <family val="2"/>
      </rPr>
      <t>(Stock Dividend)</t>
    </r>
  </si>
  <si>
    <r>
      <t>25. Dividends</t>
    </r>
    <r>
      <rPr>
        <i/>
        <sz val="9"/>
        <rFont val="Arial"/>
        <family val="2"/>
      </rPr>
      <t xml:space="preserve"> (Show as negative)</t>
    </r>
  </si>
  <si>
    <r>
      <t xml:space="preserve">26. Other </t>
    </r>
    <r>
      <rPr>
        <i/>
        <sz val="9"/>
        <rFont val="Arial"/>
        <family val="2"/>
      </rPr>
      <t>(Show reductions in surplus as negatives)</t>
    </r>
    <r>
      <rPr>
        <sz val="10"/>
        <rFont val="Arial"/>
        <family val="2"/>
      </rPr>
      <t>:</t>
    </r>
  </si>
  <si>
    <r>
      <t xml:space="preserve">27. Capital &amp; Surplus, end of current year
   </t>
    </r>
    <r>
      <rPr>
        <i/>
        <sz val="9"/>
        <rFont val="Arial"/>
        <family val="2"/>
      </rPr>
      <t xml:space="preserve">  (lines 20 to 26; page 2, line 37)</t>
    </r>
  </si>
  <si>
    <t>(p.2, line 19 Assets) - (p.2, line 38, Liab. Capital &amp; Surplus)</t>
  </si>
  <si>
    <t>(p.2, line 20 Losses) = (p.7,C1+C3 Direct Loss and IBNR)</t>
  </si>
  <si>
    <t>(p.2, line 21 LAE) = (p.7,C6+C8 Direct LAE &amp; IBNR)</t>
  </si>
  <si>
    <t>(p.2, line 12 Reins. Recov unpaid) = (p.6 Recov unpaid)</t>
  </si>
  <si>
    <t>(p.2, line 13 Reins Recov pd) = (p.6 Recov Pd)</t>
  </si>
  <si>
    <t>(p.2, line 15 Prepaid reins prem) = (p.6 Prepaid Reinsurance)</t>
  </si>
  <si>
    <t>(p.2, line 37 Capital &amp; Surplus) = (p.3, line 27 Capital &amp; Surplus current)</t>
  </si>
  <si>
    <t>(p.2, line 19 Assets Prior Year) - (p.2, line 38, Liab. Capital &amp; Surplus Prior Year)</t>
  </si>
  <si>
    <t>(p.2,line 37 Capital &amp; Surplus Prior Year) = (p.3, line 27 Capital &amp; Surplus Prior Year)</t>
  </si>
  <si>
    <t>(p.2, line 37 Capital &amp; Surplus Prior Year) = (p.3, line 20 Capital &amp; Surplus Prior Year)</t>
  </si>
  <si>
    <t>(p.3, line 1 Net Premiums Written) = (p.5,C6 Net Premiums Written)</t>
  </si>
  <si>
    <t>(p.3, line 6 Net losses incurred) = (p.8,C7 Net Losses Incurred)</t>
  </si>
  <si>
    <t>(p.3, line 7 Net LAE incurred) = (p. 8,C15 Net LAE incurred)</t>
  </si>
  <si>
    <t>(p.3, line 19 Net Income ) = (p.3, line 21 Net Income current)</t>
  </si>
  <si>
    <t>(p.3, line 19,C2 Net Income prior year) = (p.3,line 21, C2 net income prior year)</t>
  </si>
  <si>
    <t>(p.3,line 20,C1 C&amp;S prior year) = (p.3, line 27,C2 C&amp;S prior year)</t>
  </si>
  <si>
    <t>(p.6 Reinsurance Recoverable unpaid loss &amp; lae) = (p.7,C2+C4+C8+C10)</t>
  </si>
  <si>
    <t>(p.7,line1,C1-C2+C7-C8 Auto liability) = (p.9b Outstanding loss current yr)</t>
  </si>
  <si>
    <t>(p.7,line1,C3-C4+C9-C10 Auto liability) = (p.9b IBNR loss and lae current yr)</t>
  </si>
  <si>
    <t>(p.7,line1,C6 Auto liability) = (p.8,line1,C5 Net losses unpaid)</t>
  </si>
  <si>
    <t>(p.7,line1,C12 Auto liability) = (p.8,line1,C13 Net LAE unpaid)</t>
  </si>
  <si>
    <t>(p.7,line 2,C1-C2+C7-C8 General &amp; Product Liab) = (p.9c Outstanding loss &amp; lae current yr)</t>
  </si>
  <si>
    <t>(p.7,line2,C3-C4+C9-C10 Gen &amp; Product Liab) = (p.9c IBNR loss &amp; lae current yr)</t>
  </si>
  <si>
    <t>(p.7,line2,C6 Gen &amp; Product Liab) = (p.8,line2,C5 Net losses unpaid)</t>
  </si>
  <si>
    <t>(p.7,line2,C12 Gen &amp; Product Liab) = (p.8,line2,C13 Net lae unpaid)</t>
  </si>
  <si>
    <t>(p.7,line3,C1-C2+C7-C8 Professional liab) = (p.9d Outstanding loss &amp; lae current yr)</t>
  </si>
  <si>
    <t>(p.7,line3,C3-C4+C9-C10 Professional liab) = (p.9d IBNR loss &amp; lae current yr)</t>
  </si>
  <si>
    <t>(p.7,line3,C6 Professional liab) = (p.8,line3,C5 Net losses unpaid)</t>
  </si>
  <si>
    <t>(p.7,line3,C12 Professional liab) = (p.8,line3,C13 Net lae unpaid)</t>
  </si>
  <si>
    <t>(p.7,line4,C6 Other Liability) = (p.8,line4,C5 Net losses unpaid)</t>
  </si>
  <si>
    <t>(p.7,line4,C12 Other Liability) = (p.8,line4,C13 Net lae unpaid)</t>
  </si>
  <si>
    <t>(p.7,line5,C6 Workers' Comp) = (p.8,line5,C5 Net losses unpaid)</t>
  </si>
  <si>
    <t>(p.7,line5,C12 Workers' Comp) = (p.8,line5,C13 Net lae unpaid)</t>
  </si>
  <si>
    <t>(p.7,line6,C6 Property Liability) = (p.8,line6,C5 Net losses unpaid)</t>
  </si>
  <si>
    <t>(p.7,line6,C12 Property Liability) = (p.8,line6,C13 Net lae unpaid)</t>
  </si>
  <si>
    <t>(p.7,line7,C6 All Other Lines) = (p.8,line7,C5 Net losses unpaid)</t>
  </si>
  <si>
    <t>(p.7,line7,C12 All Other Lines) = (p.8,line7,C13 Net lae unpaid)</t>
  </si>
  <si>
    <t>(p.10a,C3 Net Premium Earned) = (p.3,line3,C1 Premiums Earned current)</t>
  </si>
  <si>
    <t>(p.10a,C3 Net Premium Earned) = (p.3,line3,C2 Premiums Earned prior year)</t>
  </si>
  <si>
    <t xml:space="preserve"> INSERT LICENSE NO.</t>
  </si>
  <si>
    <t>DC HOME OFFICE ADDRESS:</t>
  </si>
  <si>
    <t>OFFICERS*</t>
  </si>
  <si>
    <t>DIRECTORS*</t>
  </si>
  <si>
    <t>Treasurer**</t>
  </si>
  <si>
    <t>*Show full name and indicate by number sign (#) those officers and directors who did not occupy the indicated position in the previous annual statement.</t>
  </si>
  <si>
    <t>**Or corresponding person having charge of the accounts of the insurer.</t>
  </si>
  <si>
    <r>
      <t>INSERT NAME OF ADDITIONAL LINE HERE</t>
    </r>
    <r>
      <rPr>
        <b/>
        <sz val="10"/>
        <rFont val="Arial"/>
        <family val="2"/>
      </rPr>
      <t xml:space="preserve"> -  NET LOSSES AND LAE</t>
    </r>
  </si>
  <si>
    <t>p.9e</t>
  </si>
  <si>
    <t>p.9f</t>
  </si>
  <si>
    <t>p.9g</t>
  </si>
  <si>
    <t>p.9h</t>
  </si>
  <si>
    <t>p.9i</t>
  </si>
  <si>
    <r>
      <t>INSERT NAME OF ADDITIONAL LINE HERE</t>
    </r>
    <r>
      <rPr>
        <b/>
        <sz val="10"/>
        <rFont val="Arial"/>
        <family val="2"/>
      </rPr>
      <t xml:space="preserve"> LOSS DEVELOPMENT</t>
    </r>
  </si>
  <si>
    <r>
      <t>INSERT NAME OF ADDITIONAL LINE HERE</t>
    </r>
    <r>
      <rPr>
        <b/>
        <sz val="10"/>
        <rFont val="Arial"/>
        <family val="2"/>
      </rPr>
      <t xml:space="preserve"> NET LOSSES AND LAE</t>
    </r>
  </si>
  <si>
    <t>p.10e</t>
  </si>
  <si>
    <t>p.10f</t>
  </si>
  <si>
    <t>p.10g</t>
  </si>
  <si>
    <t>p.10h</t>
  </si>
  <si>
    <t>p.10i</t>
  </si>
  <si>
    <t>2. BALANCE SHEET</t>
  </si>
  <si>
    <t>3. STATEMENT OF INCOME</t>
  </si>
  <si>
    <t>3. CAPITAL AND SURPLUS ACCOUNT</t>
  </si>
  <si>
    <t>4a. QUESTIONNAIRE</t>
  </si>
  <si>
    <t>4b. QUESTIONNAIRE (CONTINUED)</t>
  </si>
  <si>
    <t>4c. QUESTIONNAIRE (CONTINUED)</t>
  </si>
  <si>
    <t>5. PREMIUM SCHEDULE</t>
  </si>
  <si>
    <t>6. REINSURANCE</t>
  </si>
  <si>
    <t>7. UNPAID LOSSES &amp; LAE</t>
  </si>
  <si>
    <t>8. LOSS &amp; LAE PAID AND INCURRED</t>
  </si>
  <si>
    <t>9a. SUMMARY OF ALL LINES - NET LOSS &amp; LAE</t>
  </si>
  <si>
    <t>9b. AUTOMOBILE LIABILITY - NET LOSS &amp; LAE</t>
  </si>
  <si>
    <t>9d. PROFESSIONAL LIABILITY - Net LOSS &amp; LAE</t>
  </si>
  <si>
    <t>9e. ADDITIONAL LINE - NET LOSS &amp; LAE</t>
  </si>
  <si>
    <t>9f. ADDITIONAL LINE - NET LOSS &amp; LAE</t>
  </si>
  <si>
    <t>9g. ADDITIONAL LINE - NET LOSS &amp; LAE</t>
  </si>
  <si>
    <t>9h. ADDITIONAL LINE - NET LOSS &amp; LAE</t>
  </si>
  <si>
    <t>9i. ADDITIONAL LINE - NET LOSS &amp; LAE</t>
  </si>
  <si>
    <t>10a. SUMMARY OF ALL LINES - LOSS DEVELOPMENT</t>
  </si>
  <si>
    <t>10b. AUTOMOBILE LIABILITY - LOSS DEVELOPMENT</t>
  </si>
  <si>
    <t>9c. GENERAL AND PRODUCT LIABILITY - NET LOSS &amp; LAE</t>
  </si>
  <si>
    <t>10c. GENERAL AND PRODUCT LIABILITY - LOSS DEVELOPMENT</t>
  </si>
  <si>
    <t>10d. PROFESSIONAL LIABILITY - LOSS DEVELOPMENT</t>
  </si>
  <si>
    <t>10e. ADDITIONAL LINE - LOSS DEVELOPMENT</t>
  </si>
  <si>
    <t>10f. ADDITIONAL LINE - LOSS DEVELOPMENT</t>
  </si>
  <si>
    <t>10g. ADDITIONAL LINE - LOSS DEVELOPMENT</t>
  </si>
  <si>
    <t>10h. ADDITIONAL LINE - LOSS DEVELOPMENT</t>
  </si>
  <si>
    <t>10i. ADDITIONAL LINE - LOSS DEVELOPMENT</t>
  </si>
  <si>
    <t>11. INVESTMENT SCHEDULE</t>
  </si>
  <si>
    <t>12. CROSS CHECK</t>
  </si>
  <si>
    <r>
      <t>(3)
*</t>
    </r>
    <r>
      <rPr>
        <b/>
        <u/>
        <sz val="10"/>
        <rFont val="Arial"/>
        <family val="2"/>
      </rPr>
      <t>PREMIUMS
ACCT'D FOR
BY DEPOSIT
METHOD</t>
    </r>
  </si>
  <si>
    <t>PREMIUM SCHEDULE</t>
  </si>
  <si>
    <t>6. Property Liability</t>
  </si>
  <si>
    <t>7.  All Other Lines</t>
  </si>
  <si>
    <t>Describe below the other lines of business included in line 7:</t>
  </si>
  <si>
    <t>5.  Workers' Compensation</t>
  </si>
  <si>
    <t>*NAME AND STATE OF CEDING INSURER</t>
  </si>
  <si>
    <t>NAIC #</t>
  </si>
  <si>
    <r>
      <t xml:space="preserve">(13)
</t>
    </r>
    <r>
      <rPr>
        <b/>
        <u/>
        <sz val="10"/>
        <rFont val="Arial"/>
        <family val="2"/>
      </rPr>
      <t xml:space="preserve">LOSS TO LAE DISCOUNT %
10 </t>
    </r>
    <r>
      <rPr>
        <b/>
        <u/>
        <sz val="10"/>
        <rFont val="Arial"/>
        <family val="2"/>
      </rPr>
      <t>÷</t>
    </r>
    <r>
      <rPr>
        <b/>
        <u/>
        <sz val="10"/>
        <rFont val="Arial"/>
        <family val="2"/>
      </rPr>
      <t xml:space="preserve"> 5</t>
    </r>
    <r>
      <rPr>
        <b/>
        <sz val="10"/>
        <rFont val="Arial"/>
        <family val="2"/>
      </rPr>
      <t xml:space="preserve">
</t>
    </r>
  </si>
  <si>
    <t>p.10c</t>
  </si>
  <si>
    <t>(p.2, line 12 Reins. Recoverable) = (p.7,C2+C4+C7+C10 Reins Recoverable)</t>
  </si>
  <si>
    <r>
      <t xml:space="preserve">(15)
</t>
    </r>
    <r>
      <rPr>
        <b/>
        <u/>
        <sz val="10"/>
        <rFont val="Arial"/>
        <family val="2"/>
      </rPr>
      <t>NET LAE
INCURRED
4+5-6</t>
    </r>
  </si>
  <si>
    <r>
      <t xml:space="preserve">(16)
</t>
    </r>
    <r>
      <rPr>
        <b/>
        <u/>
        <sz val="10"/>
        <rFont val="Arial"/>
        <family val="2"/>
      </rPr>
      <t>RATIO OF LAE
INCURRED TO
PREMIUMS EARNED</t>
    </r>
  </si>
  <si>
    <t>(p.6,C5 Premium Ceded) = (p.5,C4 Premium ceded)</t>
  </si>
  <si>
    <t>(p.5,C2 Reinsurance Assumed) = (p.6, C2 Premium Assumed)</t>
  </si>
  <si>
    <t>(p.7,line4,5,6,7,C1-C2+C7-C8 Addtl Lines)=(p9e,9f,9g,9h,9i Outstnding loss&amp;lae current yr)</t>
  </si>
  <si>
    <t>(p.7,line4,5,6,7,C3-C4+C9-C10 Addtl Lines)=(p9e,9f,9g,9h,9i IBNR loss &amp; lae current yr)</t>
  </si>
  <si>
    <t>(p.2,line 26 U/P) = (p.2,line 26,C2 - p.3,line 2,C1 + p.2, line 15,C1 - p.2, line 15,C2)</t>
  </si>
  <si>
    <t xml:space="preserve">     a) Common Stock </t>
  </si>
  <si>
    <t xml:space="preserve">Identify the basis of accounting utilized to prepare the statement (e.g., Generally Accepted </t>
  </si>
  <si>
    <t xml:space="preserve">Accounting Principles (GAAP) or Statutory Accounting Principles (SAP))? </t>
  </si>
  <si>
    <t>If a basis other than GAAP utilized, was approval granted by the Department?</t>
  </si>
  <si>
    <t>Totals</t>
  </si>
  <si>
    <t>10.1.</t>
  </si>
  <si>
    <t>10.2.</t>
  </si>
  <si>
    <t>10.3.</t>
  </si>
  <si>
    <r>
      <rPr>
        <b/>
        <sz val="10"/>
        <rFont val="Arial"/>
        <family val="2"/>
      </rPr>
      <t xml:space="preserve">(1)
</t>
    </r>
    <r>
      <rPr>
        <b/>
        <u/>
        <sz val="10"/>
        <rFont val="Arial"/>
        <family val="2"/>
      </rPr>
      <t>REINSURANCE
PAYABLE ON PAID
&amp;UNPAID LOSSES&amp;LAE</t>
    </r>
  </si>
  <si>
    <t>The total of this schedule shall correspond to line 6 of the Company's balance sheet.</t>
  </si>
  <si>
    <t>What is the name of the individual(s), corporation(s), association, or other entities who directly or indirectly own or control the insurer? Please list individual owners and percentage of ownership.</t>
  </si>
  <si>
    <t>Has the company changed its plan of operation during the year? If yes, please explain.</t>
  </si>
  <si>
    <t>For fiscal year filers which have received permission to file using fiscal years other than the calender year enter the first fiscal year end after the election was granted.</t>
  </si>
  <si>
    <t xml:space="preserve">* Include cash bank accounts. All investments included in lines 1-5 of the Company's balance sheet shall be individually listed in this schedule. </t>
  </si>
  <si>
    <r>
      <rPr>
        <b/>
        <sz val="10"/>
        <color theme="1"/>
        <rFont val="Arial"/>
        <family val="2"/>
      </rPr>
      <t xml:space="preserve">(4)
</t>
    </r>
    <r>
      <rPr>
        <b/>
        <u/>
        <sz val="10"/>
        <color theme="1"/>
        <rFont val="Arial"/>
        <family val="2"/>
      </rPr>
      <t>REINSURANCE
RECEIVABLE ON PAID
&amp;UNPAID LOSSES&amp;LAE</t>
    </r>
  </si>
  <si>
    <t xml:space="preserve"> </t>
  </si>
  <si>
    <t>Cash &amp; Money Market Accts:</t>
  </si>
  <si>
    <t>Bonds &amp; Other Securities:</t>
  </si>
  <si>
    <t>(a) Honest and ethical conduct, including the ethical handling of actual or apparent conflicts of interest between personal and professional relationships;</t>
  </si>
  <si>
    <t>(b) Full, fair, accurate, timely and understandable disclosure in the periodic reports required to be filed by the captive with the Department;</t>
  </si>
  <si>
    <t>(c) Compliance with all applicable District laws, regulations and orders of the Commissioner;</t>
  </si>
  <si>
    <t>(d) The prompt internal reporting of violations to an appropriate person or persons identified in the code of ethics; and</t>
  </si>
  <si>
    <t>(e) Accountability for adherence to the code of ethics.</t>
  </si>
  <si>
    <t>Has the code of ethics been amended?</t>
  </si>
  <si>
    <t>Have any provisions of the code of ethics been waived for any officers, directors and key employees?</t>
  </si>
  <si>
    <t>11.1(a)   If the response to 11.1 is No, please explain:</t>
  </si>
  <si>
    <t>If the response to 11.3 is Yes, provide information related to amendment(s):</t>
  </si>
  <si>
    <t>Has each director, officer and key employee certified in writing annually that he or she is in compliance with the captive’s code of ethics and a record of such certification is maintained by the captive insurer for review by the Department upon request?</t>
  </si>
  <si>
    <t>11.2(a)   If the response to 11.2 is No, please explain:</t>
  </si>
  <si>
    <t>Are the officers, directors and key employees of the reporting entity subject to a code of ethics, adopted by the captive insurer, which includes, at a minimum, the following standards?</t>
  </si>
  <si>
    <t>Columbia, in compliance with DCMR 3709.1 and 3709.2?</t>
  </si>
  <si>
    <t xml:space="preserve">What is the name of the approved CPA partner and the address of the independent CPA firm?  </t>
  </si>
  <si>
    <t>What is the approved appointed actuary's name and the address of the actuarial firm?</t>
  </si>
  <si>
    <r>
      <t xml:space="preserve"> 6. Subtotal, Cash and Invested Assets </t>
    </r>
    <r>
      <rPr>
        <i/>
        <sz val="12"/>
        <rFont val="Arial"/>
        <family val="2"/>
      </rPr>
      <t>(lines 1 to 5)</t>
    </r>
  </si>
  <si>
    <r>
      <t xml:space="preserve">19. Total Assets </t>
    </r>
    <r>
      <rPr>
        <i/>
        <sz val="12"/>
        <rFont val="Arial"/>
        <family val="2"/>
      </rPr>
      <t>(lines 6 to 18)</t>
    </r>
  </si>
  <si>
    <r>
      <t xml:space="preserve">34. Total Liabilities </t>
    </r>
    <r>
      <rPr>
        <i/>
        <sz val="12"/>
        <rFont val="Arial"/>
        <family val="2"/>
      </rPr>
      <t>(lines 20 to 33)</t>
    </r>
  </si>
  <si>
    <r>
      <t>36. Surplus</t>
    </r>
    <r>
      <rPr>
        <i/>
        <sz val="12"/>
        <rFont val="Arial"/>
        <family val="2"/>
      </rPr>
      <t xml:space="preserve"> (Accumulated Earnings)</t>
    </r>
  </si>
  <si>
    <r>
      <t xml:space="preserve">37. Total Capital and Surplus </t>
    </r>
    <r>
      <rPr>
        <i/>
        <sz val="12"/>
        <rFont val="Arial"/>
        <family val="2"/>
      </rPr>
      <t xml:space="preserve">(page 3, line 27) </t>
    </r>
  </si>
  <si>
    <r>
      <t xml:space="preserve">38. Total </t>
    </r>
    <r>
      <rPr>
        <i/>
        <sz val="12"/>
        <rFont val="Arial"/>
        <family val="2"/>
      </rPr>
      <t>(lines 34 and 37)</t>
    </r>
  </si>
  <si>
    <t>5a.  What is the name and address of the Company's D.C. attorney?</t>
  </si>
  <si>
    <t xml:space="preserve">  where there is inadequate risk transfer</t>
  </si>
  <si>
    <t xml:space="preserve">*This column is designated for direct and assumed premiums accounted for as deposits </t>
  </si>
  <si>
    <t>Were any of the assets of the company pledged as collateral at any time during the year?</t>
  </si>
  <si>
    <t>12/31/20</t>
  </si>
  <si>
    <t>December 31, 2021</t>
  </si>
  <si>
    <t>12/31/21</t>
  </si>
  <si>
    <r>
      <t>Did a quorum of the Board of Directors meet at least once during calendar ye</t>
    </r>
    <r>
      <rPr>
        <sz val="10"/>
        <color theme="1"/>
        <rFont val="Arial"/>
        <family val="2"/>
      </rPr>
      <t>ar 2021</t>
    </r>
    <r>
      <rPr>
        <sz val="10"/>
        <rFont val="Arial"/>
        <family val="2"/>
      </rPr>
      <t xml:space="preserve"> in the District of</t>
    </r>
  </si>
  <si>
    <t>2017 &amp; PRIOR</t>
  </si>
  <si>
    <t>2017 &amp;            PRIOR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</si>
</sst>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quot;$&quot;#,###,##0.00;\(&quot;$&quot;#,###,##0.00\)"/>
    <numFmt numFmtId="167" formatCode="#,##0.00%;\(#,##0.00%\)"/>
  </numFmts>
  <fonts count="31" x14ac:knownFonts="1">
    <font>
      <sz val="10"/>
      <name val="Arial"/>
    </font>
    <font>
      <sz val="10"/>
      <name val="Arial"/>
      <family val="2"/>
    </font>
    <font>
      <b/>
      <sz val="10"/>
      <name val="Arial"/>
      <family val="2"/>
    </font>
    <font>
      <u/>
      <sz val="10"/>
      <name val="Arial"/>
      <family val="2"/>
    </font>
    <font>
      <sz val="10"/>
      <name val="Arial"/>
      <family val="2"/>
    </font>
    <font>
      <b/>
      <u/>
      <sz val="10"/>
      <name val="Arial"/>
      <family val="2"/>
    </font>
    <font>
      <sz val="8"/>
      <name val="Arial"/>
      <family val="2"/>
    </font>
    <font>
      <b/>
      <sz val="10"/>
      <color indexed="10"/>
      <name val="Arial"/>
      <family val="2"/>
    </font>
    <font>
      <b/>
      <u/>
      <sz val="10"/>
      <color indexed="10"/>
      <name val="Arial"/>
      <family val="2"/>
    </font>
    <font>
      <i/>
      <sz val="10"/>
      <name val="Arial"/>
      <family val="2"/>
    </font>
    <font>
      <b/>
      <sz val="9"/>
      <name val="Arial"/>
      <family val="2"/>
    </font>
    <font>
      <b/>
      <sz val="12"/>
      <color indexed="10"/>
      <name val="Arial"/>
      <family val="2"/>
    </font>
    <font>
      <b/>
      <sz val="8"/>
      <name val="Arial"/>
      <family val="2"/>
    </font>
    <font>
      <sz val="8"/>
      <name val="Arial"/>
      <family val="2"/>
    </font>
    <font>
      <sz val="9"/>
      <name val="Arial"/>
      <family val="2"/>
    </font>
    <font>
      <sz val="10"/>
      <color indexed="10"/>
      <name val="Arial"/>
      <family val="2"/>
    </font>
    <font>
      <i/>
      <sz val="9"/>
      <name val="Arial"/>
      <family val="2"/>
    </font>
    <font>
      <b/>
      <sz val="9"/>
      <color indexed="10"/>
      <name val="Arial"/>
      <family val="2"/>
    </font>
    <font>
      <sz val="9"/>
      <color indexed="10"/>
      <name val="Arial"/>
      <family val="2"/>
    </font>
    <font>
      <sz val="10"/>
      <color theme="1"/>
      <name val="Arial"/>
      <family val="2"/>
    </font>
    <font>
      <i/>
      <sz val="10"/>
      <color theme="1"/>
      <name val="Arial"/>
      <family val="2"/>
    </font>
    <font>
      <b/>
      <u/>
      <sz val="10"/>
      <color theme="1"/>
      <name val="Arial"/>
      <family val="2"/>
    </font>
    <font>
      <b/>
      <sz val="10"/>
      <color theme="1"/>
      <name val="Arial"/>
      <family val="2"/>
    </font>
    <font>
      <sz val="10"/>
      <color indexed="0"/>
      <name val="Arial"/>
      <family val="2"/>
    </font>
    <font>
      <b/>
      <sz val="10"/>
      <color indexed="0"/>
      <name val="Arial"/>
      <family val="2"/>
    </font>
    <font>
      <b/>
      <i/>
      <sz val="10"/>
      <color indexed="0"/>
      <name val="Arial"/>
      <family val="2"/>
    </font>
    <font>
      <sz val="8"/>
      <color rgb="FF000000"/>
      <name val="Tahoma"/>
      <family val="2"/>
    </font>
    <font>
      <b/>
      <sz val="10"/>
      <color rgb="FFFF0000"/>
      <name val="Arial"/>
      <family val="2"/>
    </font>
    <font>
      <b/>
      <sz val="12"/>
      <name val="Arial"/>
      <family val="2"/>
    </font>
    <font>
      <sz val="12"/>
      <name val="Arial"/>
      <family val="2"/>
    </font>
    <font>
      <i/>
      <sz val="12"/>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8"/>
      </patternFill>
    </fill>
    <fill>
      <patternFill patternType="solid">
        <fgColor rgb="FFFFFF00"/>
        <bgColor indexed="64"/>
      </patternFill>
    </fill>
  </fills>
  <borders count="189">
    <border>
      <left/>
      <right/>
      <top/>
      <bottom/>
      <diagonal/>
    </border>
    <border>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top style="thick">
        <color indexed="64"/>
      </top>
      <bottom style="thin">
        <color indexed="55"/>
      </bottom>
      <diagonal/>
    </border>
    <border>
      <left/>
      <right style="thick">
        <color indexed="64"/>
      </right>
      <top style="thick">
        <color indexed="64"/>
      </top>
      <bottom style="thin">
        <color indexed="55"/>
      </bottom>
      <diagonal/>
    </border>
    <border>
      <left style="thick">
        <color indexed="64"/>
      </left>
      <right style="thick">
        <color indexed="64"/>
      </right>
      <top style="thick">
        <color indexed="64"/>
      </top>
      <bottom style="thin">
        <color indexed="55"/>
      </bottom>
      <diagonal/>
    </border>
    <border>
      <left style="thick">
        <color indexed="64"/>
      </left>
      <right/>
      <top style="thin">
        <color indexed="55"/>
      </top>
      <bottom style="thin">
        <color indexed="55"/>
      </bottom>
      <diagonal/>
    </border>
    <border>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55"/>
      </bottom>
      <diagonal/>
    </border>
    <border>
      <left/>
      <right/>
      <top style="thin">
        <color indexed="55"/>
      </top>
      <bottom style="thin">
        <color indexed="55"/>
      </bottom>
      <diagonal/>
    </border>
    <border>
      <left/>
      <right/>
      <top style="thick">
        <color indexed="64"/>
      </top>
      <bottom style="thin">
        <color indexed="55"/>
      </bottom>
      <diagonal/>
    </border>
    <border>
      <left style="thick">
        <color indexed="64"/>
      </left>
      <right style="thick">
        <color indexed="64"/>
      </right>
      <top style="thin">
        <color indexed="55"/>
      </top>
      <bottom style="thick">
        <color indexed="64"/>
      </bottom>
      <diagonal/>
    </border>
    <border>
      <left/>
      <right/>
      <top style="thin">
        <color indexed="55"/>
      </top>
      <bottom style="thick">
        <color indexed="64"/>
      </bottom>
      <diagonal/>
    </border>
    <border>
      <left style="thick">
        <color indexed="64"/>
      </left>
      <right/>
      <top style="thin">
        <color indexed="55"/>
      </top>
      <bottom style="thick">
        <color indexed="64"/>
      </bottom>
      <diagonal/>
    </border>
    <border>
      <left/>
      <right style="thick">
        <color indexed="64"/>
      </right>
      <top style="thin">
        <color indexed="55"/>
      </top>
      <bottom style="thick">
        <color indexed="64"/>
      </bottom>
      <diagonal/>
    </border>
    <border>
      <left style="thin">
        <color indexed="64"/>
      </left>
      <right style="thin">
        <color indexed="64"/>
      </right>
      <top style="thick">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ck">
        <color indexed="64"/>
      </left>
      <right/>
      <top/>
      <bottom/>
      <diagonal/>
    </border>
    <border>
      <left style="thin">
        <color indexed="64"/>
      </left>
      <right style="thick">
        <color indexed="64"/>
      </right>
      <top style="thick">
        <color indexed="64"/>
      </top>
      <bottom/>
      <diagonal/>
    </border>
    <border>
      <left style="thick">
        <color indexed="64"/>
      </left>
      <right style="thin">
        <color indexed="64"/>
      </right>
      <top style="thin">
        <color indexed="55"/>
      </top>
      <bottom style="thin">
        <color indexed="23"/>
      </bottom>
      <diagonal/>
    </border>
    <border>
      <left style="thick">
        <color indexed="64"/>
      </left>
      <right style="thin">
        <color indexed="64"/>
      </right>
      <top style="thin">
        <color indexed="23"/>
      </top>
      <bottom style="thin">
        <color indexed="23"/>
      </bottom>
      <diagonal/>
    </border>
    <border>
      <left style="thick">
        <color indexed="64"/>
      </left>
      <right style="thin">
        <color indexed="64"/>
      </right>
      <top style="thin">
        <color indexed="23"/>
      </top>
      <bottom style="thick">
        <color indexed="64"/>
      </bottom>
      <diagonal/>
    </border>
    <border>
      <left style="thin">
        <color indexed="64"/>
      </left>
      <right style="thick">
        <color indexed="64"/>
      </right>
      <top style="thin">
        <color indexed="55"/>
      </top>
      <bottom style="thin">
        <color indexed="23"/>
      </bottom>
      <diagonal/>
    </border>
    <border>
      <left style="thin">
        <color indexed="64"/>
      </left>
      <right style="thick">
        <color indexed="64"/>
      </right>
      <top style="thin">
        <color indexed="23"/>
      </top>
      <bottom style="thin">
        <color indexed="23"/>
      </bottom>
      <diagonal/>
    </border>
    <border>
      <left style="thin">
        <color indexed="64"/>
      </left>
      <right style="thick">
        <color indexed="64"/>
      </right>
      <top style="thin">
        <color indexed="23"/>
      </top>
      <bottom style="thick">
        <color indexed="64"/>
      </bottom>
      <diagonal/>
    </border>
    <border>
      <left style="thick">
        <color indexed="64"/>
      </left>
      <right style="thick">
        <color indexed="64"/>
      </right>
      <top style="thin">
        <color indexed="55"/>
      </top>
      <bottom style="thin">
        <color indexed="23"/>
      </bottom>
      <diagonal/>
    </border>
    <border>
      <left style="thick">
        <color indexed="64"/>
      </left>
      <right style="thick">
        <color indexed="64"/>
      </right>
      <top style="thin">
        <color indexed="23"/>
      </top>
      <bottom style="thin">
        <color indexed="23"/>
      </bottom>
      <diagonal/>
    </border>
    <border>
      <left style="thick">
        <color indexed="64"/>
      </left>
      <right style="thick">
        <color indexed="64"/>
      </right>
      <top style="thin">
        <color indexed="23"/>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55"/>
      </bottom>
      <diagonal/>
    </border>
    <border>
      <left style="thick">
        <color indexed="64"/>
      </left>
      <right style="thin">
        <color indexed="64"/>
      </right>
      <top style="thin">
        <color indexed="55"/>
      </top>
      <bottom style="thin">
        <color indexed="55"/>
      </bottom>
      <diagonal/>
    </border>
    <border>
      <left style="thick">
        <color indexed="64"/>
      </left>
      <right style="thin">
        <color indexed="64"/>
      </right>
      <top style="thin">
        <color indexed="55"/>
      </top>
      <bottom style="thick">
        <color indexed="64"/>
      </bottom>
      <diagonal/>
    </border>
    <border>
      <left style="thin">
        <color indexed="64"/>
      </left>
      <right style="thick">
        <color indexed="64"/>
      </right>
      <top style="thick">
        <color indexed="64"/>
      </top>
      <bottom style="thin">
        <color indexed="55"/>
      </bottom>
      <diagonal/>
    </border>
    <border>
      <left style="thin">
        <color indexed="64"/>
      </left>
      <right style="thick">
        <color indexed="64"/>
      </right>
      <top style="thin">
        <color indexed="55"/>
      </top>
      <bottom style="thin">
        <color indexed="55"/>
      </bottom>
      <diagonal/>
    </border>
    <border>
      <left style="thin">
        <color indexed="64"/>
      </left>
      <right style="thick">
        <color indexed="64"/>
      </right>
      <top style="thin">
        <color indexed="55"/>
      </top>
      <bottom style="thick">
        <color indexed="64"/>
      </bottom>
      <diagonal/>
    </border>
    <border>
      <left style="thick">
        <color indexed="64"/>
      </left>
      <right/>
      <top style="thick">
        <color indexed="64"/>
      </top>
      <bottom style="thin">
        <color indexed="23"/>
      </bottom>
      <diagonal/>
    </border>
    <border>
      <left style="thin">
        <color indexed="64"/>
      </left>
      <right style="thick">
        <color indexed="64"/>
      </right>
      <top style="thick">
        <color indexed="64"/>
      </top>
      <bottom style="thin">
        <color indexed="23"/>
      </bottom>
      <diagonal/>
    </border>
    <border>
      <left style="thick">
        <color indexed="64"/>
      </left>
      <right/>
      <top style="thin">
        <color indexed="23"/>
      </top>
      <bottom style="thin">
        <color indexed="23"/>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23"/>
      </bottom>
      <diagonal/>
    </border>
    <border>
      <left/>
      <right style="thick">
        <color indexed="64"/>
      </right>
      <top style="thick">
        <color indexed="64"/>
      </top>
      <bottom style="thin">
        <color indexed="23"/>
      </bottom>
      <diagonal/>
    </border>
    <border>
      <left/>
      <right style="thick">
        <color indexed="64"/>
      </right>
      <top style="thin">
        <color indexed="23"/>
      </top>
      <bottom style="thin">
        <color indexed="23"/>
      </bottom>
      <diagonal/>
    </border>
    <border>
      <left/>
      <right style="thick">
        <color indexed="64"/>
      </right>
      <top style="thin">
        <color indexed="23"/>
      </top>
      <bottom style="thick">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top style="thin">
        <color indexed="64"/>
      </top>
      <bottom style="thin">
        <color indexed="64"/>
      </bottom>
      <diagonal/>
    </border>
    <border>
      <left style="thick">
        <color indexed="64"/>
      </left>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23"/>
      </bottom>
      <diagonal/>
    </border>
    <border>
      <left/>
      <right style="thin">
        <color indexed="64"/>
      </right>
      <top/>
      <bottom style="thin">
        <color indexed="23"/>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23"/>
      </top>
      <bottom style="thin">
        <color indexed="55"/>
      </bottom>
      <diagonal/>
    </border>
    <border>
      <left/>
      <right style="thin">
        <color indexed="64"/>
      </right>
      <top style="thin">
        <color indexed="23"/>
      </top>
      <bottom style="thin">
        <color indexed="55"/>
      </bottom>
      <diagonal/>
    </border>
    <border>
      <left/>
      <right style="thin">
        <color indexed="64"/>
      </right>
      <top/>
      <bottom/>
      <diagonal/>
    </border>
    <border>
      <left style="thin">
        <color indexed="64"/>
      </left>
      <right style="thin">
        <color indexed="64"/>
      </right>
      <top style="thin">
        <color indexed="64"/>
      </top>
      <bottom style="thin">
        <color indexed="23"/>
      </bottom>
      <diagonal/>
    </border>
    <border>
      <left style="thin">
        <color indexed="64"/>
      </left>
      <right/>
      <top style="thin">
        <color indexed="55"/>
      </top>
      <bottom style="thin">
        <color indexed="23"/>
      </bottom>
      <diagonal/>
    </border>
    <border>
      <left/>
      <right style="thin">
        <color indexed="64"/>
      </right>
      <top style="thin">
        <color indexed="55"/>
      </top>
      <bottom style="thin">
        <color indexed="23"/>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ck">
        <color indexed="64"/>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right/>
      <top style="double">
        <color indexed="64"/>
      </top>
      <bottom/>
      <diagonal/>
    </border>
    <border>
      <left/>
      <right style="thick">
        <color indexed="64"/>
      </right>
      <top style="thin">
        <color indexed="64"/>
      </top>
      <bottom style="thin">
        <color indexed="64"/>
      </bottom>
      <diagonal/>
    </border>
    <border>
      <left style="thick">
        <color indexed="64"/>
      </left>
      <right/>
      <top style="thin">
        <color indexed="23"/>
      </top>
      <bottom style="thick">
        <color indexed="64"/>
      </bottom>
      <diagonal/>
    </border>
    <border>
      <left style="thick">
        <color indexed="64"/>
      </left>
      <right/>
      <top style="thin">
        <color indexed="55"/>
      </top>
      <bottom style="thin">
        <color indexed="23"/>
      </bottom>
      <diagonal/>
    </border>
    <border>
      <left/>
      <right style="thick">
        <color indexed="64"/>
      </right>
      <top style="thin">
        <color indexed="55"/>
      </top>
      <bottom style="thin">
        <color indexed="23"/>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diagonalUp="1" diagonalDown="1">
      <left style="thick">
        <color indexed="64"/>
      </left>
      <right/>
      <top/>
      <bottom style="thick">
        <color indexed="64"/>
      </bottom>
      <diagonal style="thin">
        <color indexed="64"/>
      </diagonal>
    </border>
    <border diagonalUp="1" diagonalDown="1">
      <left/>
      <right style="thick">
        <color indexed="64"/>
      </right>
      <top/>
      <bottom style="thick">
        <color indexed="64"/>
      </bottom>
      <diagonal style="thin">
        <color indexed="64"/>
      </diagonal>
    </border>
    <border diagonalUp="1" diagonalDown="1">
      <left style="thick">
        <color indexed="64"/>
      </left>
      <right/>
      <top style="thin">
        <color indexed="55"/>
      </top>
      <bottom style="thick">
        <color indexed="64"/>
      </bottom>
      <diagonal style="thin">
        <color indexed="64"/>
      </diagonal>
    </border>
    <border diagonalUp="1" diagonalDown="1">
      <left/>
      <right style="thick">
        <color indexed="64"/>
      </right>
      <top style="thin">
        <color indexed="55"/>
      </top>
      <bottom style="thick">
        <color indexed="64"/>
      </bottom>
      <diagonal style="thin">
        <color indexed="64"/>
      </diagonal>
    </border>
    <border diagonalUp="1" diagonalDown="1">
      <left style="thick">
        <color indexed="64"/>
      </left>
      <right/>
      <top style="thin">
        <color indexed="55"/>
      </top>
      <bottom style="thin">
        <color indexed="55"/>
      </bottom>
      <diagonal style="thin">
        <color indexed="64"/>
      </diagonal>
    </border>
    <border diagonalUp="1" diagonalDown="1">
      <left/>
      <right style="thick">
        <color indexed="64"/>
      </right>
      <top style="thin">
        <color indexed="55"/>
      </top>
      <bottom style="thin">
        <color indexed="55"/>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diagonalDown="1">
      <left style="thick">
        <color indexed="64"/>
      </left>
      <right/>
      <top/>
      <bottom/>
      <diagonal style="thin">
        <color indexed="64"/>
      </diagonal>
    </border>
    <border diagonalUp="1" diagonalDown="1">
      <left/>
      <right style="thick">
        <color indexed="64"/>
      </right>
      <top/>
      <bottom/>
      <diagonal style="thin">
        <color indexed="64"/>
      </diagonal>
    </border>
    <border diagonalUp="1" diagonalDown="1">
      <left style="thick">
        <color indexed="64"/>
      </left>
      <right/>
      <top style="thin">
        <color indexed="23"/>
      </top>
      <bottom style="thin">
        <color indexed="55"/>
      </bottom>
      <diagonal style="thin">
        <color indexed="64"/>
      </diagonal>
    </border>
    <border diagonalUp="1" diagonalDown="1">
      <left/>
      <right style="thick">
        <color indexed="64"/>
      </right>
      <top style="thin">
        <color indexed="23"/>
      </top>
      <bottom style="thin">
        <color indexed="55"/>
      </bottom>
      <diagonal style="thin">
        <color indexed="64"/>
      </diagonal>
    </border>
    <border diagonalUp="1" diagonalDown="1">
      <left style="thick">
        <color indexed="64"/>
      </left>
      <right/>
      <top style="thin">
        <color indexed="55"/>
      </top>
      <bottom/>
      <diagonal style="thin">
        <color indexed="64"/>
      </diagonal>
    </border>
    <border diagonalUp="1" diagonalDown="1">
      <left/>
      <right style="thick">
        <color indexed="64"/>
      </right>
      <top style="thin">
        <color indexed="55"/>
      </top>
      <bottom/>
      <diagonal style="thin">
        <color indexed="64"/>
      </diagonal>
    </border>
    <border>
      <left style="thick">
        <color indexed="64"/>
      </left>
      <right/>
      <top style="thin">
        <color indexed="55"/>
      </top>
      <bottom/>
      <diagonal/>
    </border>
    <border>
      <left/>
      <right style="thick">
        <color indexed="64"/>
      </right>
      <top style="thin">
        <color indexed="55"/>
      </top>
      <bottom/>
      <diagonal/>
    </border>
    <border diagonalUp="1" diagonalDown="1">
      <left style="thick">
        <color indexed="64"/>
      </left>
      <right/>
      <top style="thin">
        <color indexed="23"/>
      </top>
      <bottom style="thick">
        <color indexed="64"/>
      </bottom>
      <diagonal style="thin">
        <color indexed="64"/>
      </diagonal>
    </border>
    <border diagonalUp="1" diagonalDown="1">
      <left/>
      <right style="thick">
        <color indexed="64"/>
      </right>
      <top style="thin">
        <color indexed="23"/>
      </top>
      <bottom style="thick">
        <color indexed="64"/>
      </bottom>
      <diagonal style="thin">
        <color indexed="64"/>
      </diagonal>
    </border>
    <border diagonalUp="1" diagonalDown="1">
      <left style="thick">
        <color indexed="64"/>
      </left>
      <right/>
      <top style="thin">
        <color indexed="23"/>
      </top>
      <bottom style="thin">
        <color indexed="23"/>
      </bottom>
      <diagonal style="thin">
        <color indexed="64"/>
      </diagonal>
    </border>
    <border diagonalUp="1" diagonalDown="1">
      <left/>
      <right style="thick">
        <color indexed="64"/>
      </right>
      <top style="thin">
        <color indexed="23"/>
      </top>
      <bottom style="thin">
        <color indexed="23"/>
      </bottom>
      <diagonal style="thin">
        <color indexed="64"/>
      </diagonal>
    </border>
    <border diagonalUp="1" diagonalDown="1">
      <left style="thick">
        <color indexed="64"/>
      </left>
      <right/>
      <top style="thin">
        <color indexed="55"/>
      </top>
      <bottom style="thin">
        <color indexed="23"/>
      </bottom>
      <diagonal style="thin">
        <color indexed="64"/>
      </diagonal>
    </border>
    <border diagonalUp="1" diagonalDown="1">
      <left/>
      <right style="thick">
        <color indexed="64"/>
      </right>
      <top style="thin">
        <color indexed="55"/>
      </top>
      <bottom style="thin">
        <color indexed="23"/>
      </bottom>
      <diagonal style="thin">
        <color indexed="64"/>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right/>
      <top style="thick">
        <color indexed="64"/>
      </top>
      <bottom style="medium">
        <color indexed="64"/>
      </bottom>
      <diagonal/>
    </border>
    <border diagonalUp="1" diagonalDown="1">
      <left style="thick">
        <color indexed="64"/>
      </left>
      <right/>
      <top style="thin">
        <color indexed="23"/>
      </top>
      <bottom style="medium">
        <color indexed="64"/>
      </bottom>
      <diagonal style="thin">
        <color indexed="64"/>
      </diagonal>
    </border>
    <border diagonalUp="1" diagonalDown="1">
      <left/>
      <right style="thick">
        <color indexed="64"/>
      </right>
      <top style="thin">
        <color indexed="23"/>
      </top>
      <bottom style="medium">
        <color indexed="64"/>
      </bottom>
      <diagonal style="thin">
        <color indexed="64"/>
      </diagonal>
    </border>
    <border>
      <left style="thick">
        <color indexed="64"/>
      </left>
      <right/>
      <top style="thin">
        <color indexed="55"/>
      </top>
      <bottom style="medium">
        <color indexed="64"/>
      </bottom>
      <diagonal/>
    </border>
    <border>
      <left/>
      <right style="thick">
        <color indexed="64"/>
      </right>
      <top style="thin">
        <color indexed="55"/>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s>
  <cellStyleXfs count="10">
    <xf numFmtId="0" fontId="0" fillId="0" borderId="0"/>
    <xf numFmtId="0" fontId="1" fillId="0" borderId="0"/>
    <xf numFmtId="165" fontId="23" fillId="0" borderId="0"/>
    <xf numFmtId="166" fontId="23" fillId="0" borderId="0"/>
    <xf numFmtId="167" fontId="23" fillId="0" borderId="0"/>
    <xf numFmtId="0" fontId="1" fillId="0" borderId="0"/>
    <xf numFmtId="0" fontId="23" fillId="0" borderId="0"/>
    <xf numFmtId="0" fontId="24" fillId="0" borderId="0"/>
    <xf numFmtId="0" fontId="25" fillId="5" borderId="0"/>
    <xf numFmtId="44" fontId="1" fillId="0" borderId="0" applyFont="0" applyFill="0" applyBorder="0" applyAlignment="0" applyProtection="0"/>
  </cellStyleXfs>
  <cellXfs count="695">
    <xf numFmtId="0" fontId="0" fillId="0" borderId="0" xfId="0"/>
    <xf numFmtId="0" fontId="0" fillId="0" borderId="0" xfId="0" applyAlignment="1">
      <alignment horizontal="center" wrapText="1"/>
    </xf>
    <xf numFmtId="0" fontId="0" fillId="0" borderId="1" xfId="0" applyBorder="1"/>
    <xf numFmtId="0" fontId="0" fillId="0" borderId="0" xfId="0" applyBorder="1" applyAlignment="1">
      <alignment horizontal="center"/>
    </xf>
    <xf numFmtId="0" fontId="0" fillId="0" borderId="0" xfId="0" applyBorder="1"/>
    <xf numFmtId="0" fontId="0" fillId="0" borderId="0" xfId="0" applyAlignment="1">
      <alignment horizontal="right"/>
    </xf>
    <xf numFmtId="0" fontId="4" fillId="0" borderId="0" xfId="0" applyFont="1"/>
    <xf numFmtId="41" fontId="0" fillId="0" borderId="0" xfId="0" applyNumberFormat="1" applyBorder="1" applyAlignment="1">
      <alignment horizontal="right"/>
    </xf>
    <xf numFmtId="41" fontId="0" fillId="0" borderId="2" xfId="0" applyNumberFormat="1" applyBorder="1" applyAlignment="1">
      <alignment horizontal="right"/>
    </xf>
    <xf numFmtId="49" fontId="0" fillId="0" borderId="0" xfId="0" applyNumberFormat="1"/>
    <xf numFmtId="41" fontId="0" fillId="0" borderId="1" xfId="0" applyNumberFormat="1" applyBorder="1" applyAlignment="1">
      <alignment horizontal="right"/>
    </xf>
    <xf numFmtId="41" fontId="0" fillId="0" borderId="3" xfId="0" applyNumberFormat="1" applyBorder="1" applyAlignment="1">
      <alignment horizontal="right"/>
    </xf>
    <xf numFmtId="41" fontId="0" fillId="0" borderId="4" xfId="0" applyNumberFormat="1" applyBorder="1" applyAlignment="1">
      <alignment horizontal="right"/>
    </xf>
    <xf numFmtId="41" fontId="0" fillId="0" borderId="5" xfId="0" applyNumberFormat="1" applyBorder="1" applyAlignment="1">
      <alignment horizontal="right"/>
    </xf>
    <xf numFmtId="0" fontId="0" fillId="0" borderId="0" xfId="0" applyBorder="1" applyAlignment="1">
      <alignment horizontal="right"/>
    </xf>
    <xf numFmtId="0" fontId="0" fillId="0" borderId="0" xfId="0" applyBorder="1" applyAlignment="1">
      <alignment horizontal="left"/>
    </xf>
    <xf numFmtId="49" fontId="0" fillId="0" borderId="0" xfId="0" applyNumberFormat="1" applyBorder="1" applyAlignment="1"/>
    <xf numFmtId="0" fontId="0" fillId="0" borderId="0" xfId="0" applyBorder="1" applyAlignment="1"/>
    <xf numFmtId="0" fontId="0" fillId="0" borderId="0" xfId="0" applyAlignment="1"/>
    <xf numFmtId="0" fontId="0" fillId="0" borderId="0" xfId="0" applyFill="1" applyBorder="1"/>
    <xf numFmtId="0" fontId="0" fillId="0" borderId="1" xfId="0" applyBorder="1" applyAlignment="1">
      <alignment horizontal="right"/>
    </xf>
    <xf numFmtId="0" fontId="0" fillId="0" borderId="1" xfId="0" applyBorder="1" applyAlignment="1">
      <alignment horizontal="left"/>
    </xf>
    <xf numFmtId="0" fontId="2" fillId="0" borderId="0" xfId="0" applyFont="1" applyAlignment="1">
      <alignment horizontal="left"/>
    </xf>
    <xf numFmtId="0" fontId="7" fillId="0" borderId="0" xfId="0" applyFont="1"/>
    <xf numFmtId="0" fontId="10"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49" fontId="0" fillId="0" borderId="6" xfId="0" applyNumberFormat="1" applyBorder="1"/>
    <xf numFmtId="49" fontId="0" fillId="0" borderId="0" xfId="0" applyNumberFormat="1" applyBorder="1"/>
    <xf numFmtId="49" fontId="1" fillId="0" borderId="0" xfId="0" applyNumberFormat="1" applyFont="1" applyBorder="1"/>
    <xf numFmtId="0" fontId="0" fillId="0" borderId="0" xfId="0" applyNumberFormat="1" applyBorder="1" applyAlignment="1">
      <alignment horizontal="left"/>
    </xf>
    <xf numFmtId="41" fontId="0" fillId="0" borderId="7" xfId="0" applyNumberFormat="1" applyBorder="1" applyAlignment="1">
      <alignment horizontal="right"/>
    </xf>
    <xf numFmtId="41" fontId="0" fillId="0" borderId="8" xfId="0" applyNumberFormat="1" applyBorder="1" applyAlignment="1">
      <alignment horizontal="right"/>
    </xf>
    <xf numFmtId="41" fontId="0" fillId="0" borderId="9" xfId="0" applyNumberFormat="1" applyBorder="1" applyAlignment="1">
      <alignment horizontal="right"/>
    </xf>
    <xf numFmtId="41" fontId="0" fillId="0" borderId="10" xfId="0" applyNumberFormat="1" applyBorder="1" applyAlignment="1">
      <alignment horizontal="right"/>
    </xf>
    <xf numFmtId="41" fontId="0" fillId="0" borderId="11" xfId="0" applyNumberFormat="1" applyBorder="1" applyAlignment="1">
      <alignment horizontal="right"/>
    </xf>
    <xf numFmtId="41" fontId="0" fillId="0" borderId="12" xfId="0" applyNumberFormat="1" applyBorder="1" applyAlignment="1">
      <alignment horizontal="right"/>
    </xf>
    <xf numFmtId="0" fontId="12" fillId="0" borderId="0" xfId="0" applyFont="1" applyAlignment="1">
      <alignment horizontal="left" vertical="top"/>
    </xf>
    <xf numFmtId="43" fontId="2" fillId="0" borderId="0" xfId="0" applyNumberFormat="1" applyFont="1" applyBorder="1" applyAlignment="1">
      <alignment horizontal="center"/>
    </xf>
    <xf numFmtId="41" fontId="0" fillId="0" borderId="13" xfId="0" applyNumberFormat="1" applyBorder="1" applyAlignment="1">
      <alignment horizontal="right"/>
    </xf>
    <xf numFmtId="41" fontId="0" fillId="0" borderId="14" xfId="0" applyNumberFormat="1" applyBorder="1" applyAlignment="1">
      <alignment horizontal="right"/>
    </xf>
    <xf numFmtId="41" fontId="0" fillId="0" borderId="15" xfId="0" applyNumberFormat="1" applyBorder="1" applyAlignment="1">
      <alignment horizontal="right"/>
    </xf>
    <xf numFmtId="41" fontId="0" fillId="0" borderId="16" xfId="0" applyNumberFormat="1" applyBorder="1" applyAlignment="1">
      <alignment horizontal="right"/>
    </xf>
    <xf numFmtId="41" fontId="0" fillId="0" borderId="17" xfId="0" applyNumberFormat="1" applyBorder="1" applyAlignment="1">
      <alignment horizontal="right"/>
    </xf>
    <xf numFmtId="41" fontId="0" fillId="0" borderId="9" xfId="0" applyNumberFormat="1" applyBorder="1"/>
    <xf numFmtId="10" fontId="0" fillId="0" borderId="9" xfId="0" applyNumberFormat="1" applyBorder="1"/>
    <xf numFmtId="41" fontId="0" fillId="0" borderId="12" xfId="0" applyNumberFormat="1" applyBorder="1"/>
    <xf numFmtId="41" fontId="0" fillId="0" borderId="15" xfId="0" applyNumberFormat="1" applyBorder="1"/>
    <xf numFmtId="0" fontId="0" fillId="0" borderId="9" xfId="0" applyBorder="1"/>
    <xf numFmtId="0" fontId="0" fillId="0" borderId="8" xfId="0" applyBorder="1"/>
    <xf numFmtId="41" fontId="0" fillId="0" borderId="12" xfId="0" applyNumberFormat="1" applyBorder="1" applyAlignment="1"/>
    <xf numFmtId="41" fontId="0" fillId="0" borderId="11" xfId="0" applyNumberFormat="1" applyBorder="1" applyAlignment="1"/>
    <xf numFmtId="42" fontId="0" fillId="0" borderId="9" xfId="0" applyNumberFormat="1" applyBorder="1"/>
    <xf numFmtId="0" fontId="0" fillId="0" borderId="12" xfId="0" applyBorder="1"/>
    <xf numFmtId="0" fontId="0" fillId="0" borderId="13" xfId="0" applyBorder="1"/>
    <xf numFmtId="42" fontId="0" fillId="0" borderId="12" xfId="0" applyNumberFormat="1" applyBorder="1"/>
    <xf numFmtId="0" fontId="0" fillId="0" borderId="15" xfId="0" applyBorder="1"/>
    <xf numFmtId="42" fontId="0" fillId="0" borderId="15" xfId="0" applyNumberFormat="1" applyBorder="1"/>
    <xf numFmtId="0" fontId="9" fillId="0" borderId="0" xfId="0" applyFont="1"/>
    <xf numFmtId="0" fontId="9" fillId="0" borderId="0" xfId="0" applyFont="1" applyAlignment="1"/>
    <xf numFmtId="0" fontId="0" fillId="0" borderId="0" xfId="0" applyAlignment="1">
      <alignment horizontal="left"/>
    </xf>
    <xf numFmtId="164" fontId="0" fillId="0" borderId="0" xfId="0" applyNumberFormat="1" applyBorder="1" applyAlignment="1">
      <alignment horizontal="left"/>
    </xf>
    <xf numFmtId="0" fontId="12" fillId="0" borderId="0" xfId="0" applyFont="1" applyBorder="1" applyAlignment="1">
      <alignment horizontal="center" vertical="top"/>
    </xf>
    <xf numFmtId="49" fontId="4" fillId="0" borderId="0" xfId="0" applyNumberFormat="1" applyFont="1" applyBorder="1"/>
    <xf numFmtId="41" fontId="0" fillId="2" borderId="19" xfId="0" applyNumberFormat="1" applyFill="1" applyBorder="1" applyAlignment="1">
      <alignment horizontal="right"/>
    </xf>
    <xf numFmtId="41" fontId="0" fillId="2" borderId="20" xfId="0" applyNumberFormat="1" applyFill="1" applyBorder="1" applyAlignment="1">
      <alignment horizontal="right"/>
    </xf>
    <xf numFmtId="41" fontId="0" fillId="2" borderId="21" xfId="0" applyNumberFormat="1" applyFill="1" applyBorder="1" applyAlignment="1">
      <alignment horizontal="right"/>
    </xf>
    <xf numFmtId="41" fontId="0" fillId="2" borderId="22" xfId="0" applyNumberFormat="1" applyFill="1" applyBorder="1" applyAlignment="1">
      <alignment horizontal="right"/>
    </xf>
    <xf numFmtId="41" fontId="0" fillId="2" borderId="23" xfId="0" applyNumberFormat="1" applyFill="1" applyBorder="1" applyAlignment="1">
      <alignment horizontal="right"/>
    </xf>
    <xf numFmtId="41" fontId="0" fillId="2" borderId="24" xfId="0" applyNumberFormat="1" applyFill="1" applyBorder="1" applyAlignment="1">
      <alignment horizontal="right"/>
    </xf>
    <xf numFmtId="0" fontId="0" fillId="0" borderId="0" xfId="0" applyFill="1"/>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41" fontId="0" fillId="0" borderId="27" xfId="0" applyNumberFormat="1" applyBorder="1" applyAlignment="1">
      <alignment horizontal="right"/>
    </xf>
    <xf numFmtId="41" fontId="0" fillId="0" borderId="28" xfId="0" applyNumberFormat="1" applyBorder="1" applyAlignment="1">
      <alignment horizontal="right"/>
    </xf>
    <xf numFmtId="41" fontId="0" fillId="0" borderId="29" xfId="0" applyNumberFormat="1" applyBorder="1" applyAlignment="1">
      <alignment horizontal="right"/>
    </xf>
    <xf numFmtId="41" fontId="0" fillId="0" borderId="30" xfId="0" applyNumberFormat="1" applyBorder="1" applyAlignment="1">
      <alignment horizontal="right"/>
    </xf>
    <xf numFmtId="41" fontId="0" fillId="0" borderId="31" xfId="0" applyNumberFormat="1" applyBorder="1" applyAlignment="1">
      <alignment horizontal="right"/>
    </xf>
    <xf numFmtId="41" fontId="0" fillId="0" borderId="32" xfId="0" applyNumberFormat="1" applyBorder="1" applyAlignment="1">
      <alignment horizontal="right"/>
    </xf>
    <xf numFmtId="41" fontId="0" fillId="0" borderId="33" xfId="0" applyNumberFormat="1" applyBorder="1" applyAlignment="1">
      <alignment horizontal="right"/>
    </xf>
    <xf numFmtId="41" fontId="0" fillId="0" borderId="34" xfId="0" applyNumberFormat="1" applyBorder="1" applyAlignment="1">
      <alignment horizontal="right"/>
    </xf>
    <xf numFmtId="41" fontId="0" fillId="0" borderId="35" xfId="0" applyNumberFormat="1" applyBorder="1" applyAlignment="1">
      <alignment horizontal="right"/>
    </xf>
    <xf numFmtId="0" fontId="5" fillId="2" borderId="36" xfId="0" applyFont="1" applyFill="1" applyBorder="1" applyAlignment="1">
      <alignment horizontal="center"/>
    </xf>
    <xf numFmtId="41" fontId="0" fillId="0" borderId="37" xfId="0" applyNumberFormat="1" applyBorder="1" applyAlignment="1">
      <alignment horizontal="right"/>
    </xf>
    <xf numFmtId="41" fontId="0" fillId="0" borderId="38" xfId="0" applyNumberFormat="1" applyBorder="1" applyAlignment="1">
      <alignment horizontal="right"/>
    </xf>
    <xf numFmtId="41" fontId="0" fillId="0" borderId="39" xfId="0" applyNumberFormat="1" applyBorder="1" applyAlignment="1">
      <alignment horizontal="right"/>
    </xf>
    <xf numFmtId="41" fontId="0" fillId="0" borderId="40" xfId="0" applyNumberFormat="1" applyBorder="1" applyAlignment="1">
      <alignment horizontal="right"/>
    </xf>
    <xf numFmtId="41" fontId="0" fillId="0" borderId="41" xfId="0" applyNumberFormat="1" applyBorder="1" applyAlignment="1">
      <alignment horizontal="right"/>
    </xf>
    <xf numFmtId="41" fontId="0" fillId="0" borderId="42" xfId="0" applyNumberFormat="1" applyBorder="1" applyAlignment="1">
      <alignment horizontal="right"/>
    </xf>
    <xf numFmtId="41" fontId="0" fillId="0" borderId="43" xfId="0" applyNumberFormat="1" applyBorder="1" applyAlignment="1">
      <alignment horizontal="right"/>
    </xf>
    <xf numFmtId="41" fontId="0" fillId="0" borderId="44" xfId="0" applyNumberFormat="1" applyBorder="1" applyAlignment="1">
      <alignment horizontal="right"/>
    </xf>
    <xf numFmtId="41" fontId="0" fillId="0" borderId="45" xfId="0" applyNumberFormat="1" applyBorder="1" applyAlignment="1">
      <alignment horizontal="right"/>
    </xf>
    <xf numFmtId="0" fontId="8" fillId="2" borderId="0" xfId="0" applyFont="1" applyFill="1" applyBorder="1" applyAlignment="1">
      <alignment horizontal="center"/>
    </xf>
    <xf numFmtId="0" fontId="0" fillId="2" borderId="0" xfId="0" applyFill="1" applyAlignment="1"/>
    <xf numFmtId="0" fontId="0" fillId="0" borderId="46" xfId="0" applyBorder="1"/>
    <xf numFmtId="0" fontId="0" fillId="0" borderId="47" xfId="0" applyBorder="1"/>
    <xf numFmtId="0" fontId="0" fillId="0" borderId="48" xfId="0" applyBorder="1"/>
    <xf numFmtId="0" fontId="14" fillId="0" borderId="0" xfId="0" applyFont="1" applyAlignment="1">
      <alignment horizontal="center" vertical="top"/>
    </xf>
    <xf numFmtId="0" fontId="14" fillId="0" borderId="0" xfId="0" applyFont="1"/>
    <xf numFmtId="0" fontId="0" fillId="0" borderId="49" xfId="0" applyBorder="1" applyAlignment="1"/>
    <xf numFmtId="41" fontId="4" fillId="0" borderId="2" xfId="0" applyNumberFormat="1" applyFont="1" applyBorder="1" applyAlignment="1">
      <alignment horizontal="right"/>
    </xf>
    <xf numFmtId="0" fontId="2" fillId="2" borderId="5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0" fillId="0" borderId="53" xfId="0" applyBorder="1"/>
    <xf numFmtId="0" fontId="0" fillId="0" borderId="54" xfId="0" applyBorder="1"/>
    <xf numFmtId="41" fontId="0" fillId="0" borderId="34" xfId="0" applyNumberFormat="1" applyBorder="1" applyAlignment="1"/>
    <xf numFmtId="41" fontId="0" fillId="0" borderId="55" xfId="0" applyNumberFormat="1" applyBorder="1" applyAlignment="1"/>
    <xf numFmtId="0" fontId="15" fillId="0" borderId="0" xfId="0" applyFont="1" applyBorder="1" applyAlignment="1"/>
    <xf numFmtId="3" fontId="2" fillId="0" borderId="57" xfId="0" applyNumberFormat="1" applyFont="1" applyBorder="1" applyAlignment="1">
      <alignment horizontal="center"/>
    </xf>
    <xf numFmtId="0" fontId="0" fillId="0" borderId="57"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0" fillId="0" borderId="62" xfId="0" applyBorder="1" applyAlignment="1"/>
    <xf numFmtId="0" fontId="0" fillId="0" borderId="63" xfId="0" applyBorder="1" applyAlignment="1"/>
    <xf numFmtId="0" fontId="0" fillId="0" borderId="64" xfId="0" applyBorder="1" applyAlignment="1"/>
    <xf numFmtId="0" fontId="0" fillId="0" borderId="65" xfId="0" applyBorder="1" applyAlignment="1"/>
    <xf numFmtId="0" fontId="0" fillId="0" borderId="66" xfId="0" applyBorder="1" applyAlignment="1"/>
    <xf numFmtId="0" fontId="0" fillId="0" borderId="67" xfId="0" applyBorder="1" applyAlignment="1"/>
    <xf numFmtId="0" fontId="5" fillId="2" borderId="68" xfId="0" applyFont="1" applyFill="1" applyBorder="1" applyAlignment="1">
      <alignment horizontal="center"/>
    </xf>
    <xf numFmtId="0" fontId="0" fillId="0" borderId="69" xfId="0" applyBorder="1" applyAlignment="1"/>
    <xf numFmtId="0" fontId="5" fillId="2" borderId="25" xfId="0" applyFont="1" applyFill="1" applyBorder="1" applyAlignment="1">
      <alignment horizontal="center"/>
    </xf>
    <xf numFmtId="0" fontId="5" fillId="2" borderId="0" xfId="0" applyFont="1" applyFill="1" applyAlignment="1">
      <alignment horizontal="center"/>
    </xf>
    <xf numFmtId="0" fontId="5" fillId="2" borderId="70" xfId="0" applyFont="1" applyFill="1" applyBorder="1" applyAlignment="1">
      <alignment horizontal="center"/>
    </xf>
    <xf numFmtId="0" fontId="0" fillId="0" borderId="71" xfId="0" applyBorder="1" applyAlignment="1"/>
    <xf numFmtId="0" fontId="0" fillId="0" borderId="46" xfId="0"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5" fillId="2" borderId="72" xfId="0" applyFont="1" applyFill="1" applyBorder="1" applyAlignment="1">
      <alignment horizontal="center"/>
    </xf>
    <xf numFmtId="0" fontId="1" fillId="0" borderId="73" xfId="0" applyFont="1" applyBorder="1"/>
    <xf numFmtId="41" fontId="1" fillId="3" borderId="74" xfId="0" applyNumberFormat="1" applyFont="1" applyFill="1" applyBorder="1" applyProtection="1"/>
    <xf numFmtId="41" fontId="1" fillId="3" borderId="75" xfId="0" applyNumberFormat="1" applyFont="1" applyFill="1" applyBorder="1" applyProtection="1"/>
    <xf numFmtId="41" fontId="1" fillId="3" borderId="75" xfId="0" applyNumberFormat="1" applyFont="1" applyFill="1" applyBorder="1"/>
    <xf numFmtId="0" fontId="1" fillId="0" borderId="76" xfId="0" applyFont="1" applyBorder="1"/>
    <xf numFmtId="41" fontId="1" fillId="3" borderId="77" xfId="0" applyNumberFormat="1" applyFont="1" applyFill="1" applyBorder="1"/>
    <xf numFmtId="41" fontId="0" fillId="0" borderId="148" xfId="0" applyNumberFormat="1" applyBorder="1"/>
    <xf numFmtId="42" fontId="0" fillId="0" borderId="0" xfId="0" applyNumberFormat="1" applyBorder="1"/>
    <xf numFmtId="0" fontId="20" fillId="0" borderId="0" xfId="0" applyFont="1" applyAlignment="1"/>
    <xf numFmtId="0" fontId="19" fillId="0" borderId="0" xfId="0" applyFont="1"/>
    <xf numFmtId="0" fontId="0" fillId="0" borderId="182" xfId="0" applyBorder="1"/>
    <xf numFmtId="0" fontId="0" fillId="0" borderId="80" xfId="0" applyBorder="1"/>
    <xf numFmtId="0" fontId="27" fillId="0" borderId="9" xfId="0" applyFont="1" applyBorder="1"/>
    <xf numFmtId="0" fontId="27" fillId="0" borderId="12" xfId="0" applyFont="1" applyBorder="1"/>
    <xf numFmtId="0" fontId="0" fillId="0" borderId="57" xfId="0" applyBorder="1" applyAlignment="1"/>
    <xf numFmtId="0" fontId="1" fillId="0" borderId="0" xfId="0" applyFont="1" applyBorder="1" applyAlignment="1"/>
    <xf numFmtId="0" fontId="0" fillId="0" borderId="0" xfId="0" applyBorder="1" applyAlignment="1">
      <alignment wrapText="1"/>
    </xf>
    <xf numFmtId="0" fontId="1" fillId="0" borderId="0" xfId="0" applyFont="1" applyBorder="1" applyAlignment="1"/>
    <xf numFmtId="41" fontId="0" fillId="6" borderId="12" xfId="0" applyNumberFormat="1" applyFill="1" applyBorder="1" applyAlignment="1">
      <alignment horizontal="right"/>
    </xf>
    <xf numFmtId="0" fontId="0" fillId="6" borderId="12" xfId="0" applyNumberFormat="1" applyFill="1" applyBorder="1" applyAlignment="1">
      <alignment horizontal="right"/>
    </xf>
    <xf numFmtId="0" fontId="0" fillId="6" borderId="15" xfId="0" applyNumberFormat="1" applyFill="1" applyBorder="1" applyAlignment="1">
      <alignment horizontal="right"/>
    </xf>
    <xf numFmtId="0" fontId="2" fillId="0" borderId="0" xfId="0" applyFont="1" applyBorder="1" applyAlignment="1">
      <alignment horizontal="left"/>
    </xf>
    <xf numFmtId="0" fontId="2" fillId="0" borderId="78" xfId="0" applyFont="1" applyBorder="1" applyAlignment="1">
      <alignment horizontal="left"/>
    </xf>
    <xf numFmtId="0" fontId="29" fillId="0" borderId="0" xfId="0" applyFont="1" applyAlignment="1"/>
    <xf numFmtId="0" fontId="28" fillId="0" borderId="0" xfId="0" applyFont="1" applyAlignment="1">
      <alignment horizontal="right"/>
    </xf>
    <xf numFmtId="0" fontId="29" fillId="0" borderId="0" xfId="0" applyFont="1"/>
    <xf numFmtId="0" fontId="28" fillId="0" borderId="0" xfId="0" applyFont="1"/>
    <xf numFmtId="41" fontId="1" fillId="0" borderId="12" xfId="0" applyNumberFormat="1" applyFont="1" applyBorder="1" applyAlignment="1"/>
    <xf numFmtId="41" fontId="1" fillId="0" borderId="11" xfId="0" applyNumberFormat="1" applyFont="1" applyBorder="1" applyAlignment="1"/>
    <xf numFmtId="41" fontId="1" fillId="0" borderId="34" xfId="0" applyNumberFormat="1" applyFont="1" applyBorder="1" applyAlignment="1"/>
    <xf numFmtId="41" fontId="1" fillId="0" borderId="55" xfId="0" applyNumberFormat="1" applyFont="1" applyBorder="1" applyAlignment="1"/>
    <xf numFmtId="41" fontId="1" fillId="0" borderId="9" xfId="0" applyNumberFormat="1" applyFont="1" applyBorder="1"/>
    <xf numFmtId="0" fontId="1" fillId="0" borderId="0" xfId="0" applyFont="1"/>
    <xf numFmtId="0" fontId="0" fillId="0" borderId="0" xfId="0" applyAlignment="1"/>
    <xf numFmtId="0" fontId="17" fillId="0" borderId="57" xfId="0" applyFont="1" applyBorder="1" applyAlignment="1">
      <alignment horizontal="center"/>
    </xf>
    <xf numFmtId="0" fontId="18" fillId="0" borderId="57" xfId="0" applyFont="1" applyBorder="1" applyAlignment="1">
      <alignment horizontal="center"/>
    </xf>
    <xf numFmtId="0" fontId="2" fillId="2" borderId="0" xfId="0" applyFont="1" applyFill="1" applyAlignment="1">
      <alignment horizontal="center"/>
    </xf>
    <xf numFmtId="0" fontId="2" fillId="0" borderId="0" xfId="0" applyFont="1" applyAlignment="1">
      <alignment horizontal="right"/>
    </xf>
    <xf numFmtId="0" fontId="0" fillId="0" borderId="0" xfId="0" applyAlignment="1">
      <alignment horizontal="center"/>
    </xf>
    <xf numFmtId="0" fontId="2" fillId="0" borderId="0" xfId="0" applyFont="1" applyAlignment="1">
      <alignment horizontal="left"/>
    </xf>
    <xf numFmtId="0" fontId="4" fillId="0" borderId="57" xfId="0" applyFont="1" applyBorder="1" applyAlignment="1">
      <alignment horizontal="center"/>
    </xf>
    <xf numFmtId="0" fontId="0" fillId="0" borderId="57" xfId="0" applyBorder="1" applyAlignment="1">
      <alignment horizontal="center"/>
    </xf>
    <xf numFmtId="0" fontId="12" fillId="0" borderId="78" xfId="0" applyFont="1" applyBorder="1" applyAlignment="1">
      <alignment horizontal="center" vertical="top"/>
    </xf>
    <xf numFmtId="0" fontId="0" fillId="0" borderId="78" xfId="0" applyBorder="1" applyAlignment="1">
      <alignment horizontal="center" vertical="top"/>
    </xf>
    <xf numFmtId="0" fontId="2" fillId="0" borderId="57" xfId="0" applyFont="1" applyBorder="1" applyAlignment="1">
      <alignment horizontal="left"/>
    </xf>
    <xf numFmtId="0" fontId="4" fillId="0" borderId="57" xfId="0" applyFont="1" applyBorder="1" applyAlignment="1"/>
    <xf numFmtId="0" fontId="2" fillId="0" borderId="78" xfId="0" applyFont="1" applyBorder="1" applyAlignment="1">
      <alignment horizontal="left"/>
    </xf>
    <xf numFmtId="0" fontId="0" fillId="0" borderId="78" xfId="0" applyBorder="1" applyAlignment="1"/>
    <xf numFmtId="0" fontId="2" fillId="0" borderId="0" xfId="0" applyFont="1" applyBorder="1" applyAlignment="1">
      <alignment horizontal="left"/>
    </xf>
    <xf numFmtId="0" fontId="0" fillId="0" borderId="0" xfId="0" applyBorder="1" applyAlignment="1"/>
    <xf numFmtId="0" fontId="0" fillId="2" borderId="0" xfId="0" applyFill="1" applyAlignment="1">
      <alignment horizontal="center"/>
    </xf>
    <xf numFmtId="0" fontId="12" fillId="2" borderId="0" xfId="0" applyFont="1" applyFill="1" applyBorder="1" applyAlignment="1">
      <alignment horizontal="center" vertical="top"/>
    </xf>
    <xf numFmtId="0" fontId="11" fillId="2" borderId="80" xfId="0" applyFont="1" applyFill="1" applyBorder="1" applyAlignment="1">
      <alignment horizontal="center"/>
    </xf>
    <xf numFmtId="0" fontId="0" fillId="0" borderId="0" xfId="0" applyAlignment="1">
      <alignment horizontal="left"/>
    </xf>
    <xf numFmtId="0" fontId="0" fillId="0" borderId="57" xfId="0" applyBorder="1" applyAlignment="1"/>
    <xf numFmtId="164" fontId="0" fillId="0" borderId="57" xfId="0" applyNumberFormat="1" applyBorder="1" applyAlignment="1">
      <alignment horizontal="left"/>
    </xf>
    <xf numFmtId="164" fontId="0" fillId="0" borderId="57" xfId="0" applyNumberFormat="1" applyBorder="1" applyAlignment="1"/>
    <xf numFmtId="0" fontId="0" fillId="0" borderId="79" xfId="0" applyBorder="1" applyAlignment="1"/>
    <xf numFmtId="0" fontId="5" fillId="0" borderId="0"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15" fontId="2" fillId="2" borderId="0" xfId="0" quotePrefix="1" applyNumberFormat="1" applyFont="1" applyFill="1" applyAlignment="1">
      <alignment horizontal="center"/>
    </xf>
    <xf numFmtId="0" fontId="0" fillId="2" borderId="0" xfId="0" applyFill="1" applyAlignment="1"/>
    <xf numFmtId="0" fontId="2" fillId="0" borderId="0" xfId="0" applyFont="1" applyAlignment="1">
      <alignment horizontal="center" vertical="center"/>
    </xf>
    <xf numFmtId="43" fontId="0" fillId="0" borderId="0" xfId="0" applyNumberFormat="1" applyBorder="1" applyAlignment="1">
      <alignment horizontal="center"/>
    </xf>
    <xf numFmtId="43" fontId="0" fillId="0" borderId="57" xfId="0" applyNumberFormat="1" applyBorder="1" applyAlignment="1"/>
    <xf numFmtId="43" fontId="2" fillId="0" borderId="57" xfId="0" applyNumberFormat="1" applyFont="1" applyBorder="1" applyAlignment="1">
      <alignment horizontal="center"/>
    </xf>
    <xf numFmtId="0" fontId="16" fillId="0" borderId="0" xfId="0" applyFont="1" applyAlignment="1"/>
    <xf numFmtId="0" fontId="0" fillId="0" borderId="0" xfId="0" applyBorder="1" applyAlignment="1">
      <alignment horizontal="center"/>
    </xf>
    <xf numFmtId="0" fontId="16" fillId="0" borderId="0" xfId="0" applyFont="1" applyAlignment="1">
      <alignment wrapText="1"/>
    </xf>
    <xf numFmtId="43" fontId="0" fillId="0" borderId="78" xfId="0" applyNumberFormat="1" applyBorder="1" applyAlignment="1">
      <alignment horizontal="center"/>
    </xf>
    <xf numFmtId="43" fontId="28" fillId="0" borderId="0" xfId="0" applyNumberFormat="1" applyFont="1" applyBorder="1" applyAlignment="1">
      <alignment horizontal="left" vertical="top"/>
    </xf>
    <xf numFmtId="15" fontId="28" fillId="0" borderId="0" xfId="0" applyNumberFormat="1" applyFont="1" applyBorder="1" applyAlignment="1">
      <alignment horizontal="left" vertical="top"/>
    </xf>
    <xf numFmtId="0" fontId="29" fillId="0" borderId="0" xfId="0" applyFont="1" applyAlignment="1">
      <alignment horizontal="left" vertical="top"/>
    </xf>
    <xf numFmtId="43" fontId="28" fillId="0" borderId="0" xfId="0" applyNumberFormat="1" applyFont="1" applyBorder="1" applyAlignment="1">
      <alignment horizontal="center"/>
    </xf>
    <xf numFmtId="0" fontId="29" fillId="0" borderId="0" xfId="0" applyFont="1" applyBorder="1" applyAlignment="1">
      <alignment horizontal="center"/>
    </xf>
    <xf numFmtId="0" fontId="28" fillId="2" borderId="81" xfId="0" applyFont="1" applyFill="1" applyBorder="1" applyAlignment="1">
      <alignment horizontal="center" vertical="center"/>
    </xf>
    <xf numFmtId="0" fontId="29" fillId="2" borderId="78" xfId="0" applyFont="1" applyFill="1" applyBorder="1" applyAlignment="1">
      <alignment horizontal="center" vertical="center"/>
    </xf>
    <xf numFmtId="0" fontId="29" fillId="0" borderId="78" xfId="0" applyFont="1" applyBorder="1" applyAlignment="1"/>
    <xf numFmtId="0" fontId="29" fillId="0" borderId="82" xfId="0" applyFont="1" applyBorder="1" applyAlignment="1"/>
    <xf numFmtId="0" fontId="29" fillId="2" borderId="83" xfId="0" applyFont="1" applyFill="1" applyBorder="1" applyAlignment="1">
      <alignment horizontal="center" vertical="center"/>
    </xf>
    <xf numFmtId="0" fontId="29" fillId="2" borderId="57" xfId="0" applyFont="1" applyFill="1" applyBorder="1" applyAlignment="1">
      <alignment horizontal="center" vertical="center"/>
    </xf>
    <xf numFmtId="0" fontId="29" fillId="0" borderId="57" xfId="0" applyFont="1" applyBorder="1" applyAlignment="1"/>
    <xf numFmtId="0" fontId="29" fillId="0" borderId="84" xfId="0" applyFont="1" applyBorder="1" applyAlignment="1"/>
    <xf numFmtId="41" fontId="29" fillId="0" borderId="85" xfId="0" applyNumberFormat="1" applyFont="1" applyBorder="1" applyAlignment="1">
      <alignment horizontal="center"/>
    </xf>
    <xf numFmtId="41" fontId="29" fillId="0" borderId="86" xfId="0" applyNumberFormat="1" applyFont="1" applyBorder="1" applyAlignment="1">
      <alignment horizontal="center"/>
    </xf>
    <xf numFmtId="41" fontId="29" fillId="0" borderId="85" xfId="0" applyNumberFormat="1" applyFont="1" applyBorder="1" applyAlignment="1">
      <alignment horizontal="right"/>
    </xf>
    <xf numFmtId="41" fontId="29" fillId="0" borderId="86" xfId="0" applyNumberFormat="1" applyFont="1" applyBorder="1" applyAlignment="1">
      <alignment horizontal="right"/>
    </xf>
    <xf numFmtId="0" fontId="29" fillId="0" borderId="87" xfId="0" applyFont="1" applyBorder="1" applyAlignment="1"/>
    <xf numFmtId="0" fontId="29" fillId="0" borderId="88" xfId="0" applyFont="1" applyBorder="1" applyAlignment="1"/>
    <xf numFmtId="0" fontId="29" fillId="0" borderId="58" xfId="0" applyFont="1" applyBorder="1" applyAlignment="1"/>
    <xf numFmtId="43" fontId="28" fillId="0" borderId="57" xfId="0" applyNumberFormat="1" applyFont="1" applyBorder="1" applyAlignment="1">
      <alignment horizontal="center"/>
    </xf>
    <xf numFmtId="0" fontId="29" fillId="0" borderId="57" xfId="0" applyFont="1" applyBorder="1" applyAlignment="1">
      <alignment horizontal="center"/>
    </xf>
    <xf numFmtId="41" fontId="29" fillId="0" borderId="89" xfId="0" applyNumberFormat="1" applyFont="1" applyBorder="1" applyAlignment="1">
      <alignment horizontal="right"/>
    </xf>
    <xf numFmtId="41" fontId="29" fillId="0" borderId="90" xfId="0" applyNumberFormat="1" applyFont="1" applyBorder="1" applyAlignment="1">
      <alignment horizontal="right"/>
    </xf>
    <xf numFmtId="41" fontId="29" fillId="0" borderId="91" xfId="0" applyNumberFormat="1" applyFont="1" applyBorder="1" applyAlignment="1">
      <alignment horizontal="right"/>
    </xf>
    <xf numFmtId="41" fontId="29" fillId="0" borderId="92" xfId="0" applyNumberFormat="1" applyFont="1" applyBorder="1" applyAlignment="1">
      <alignment horizontal="right"/>
    </xf>
    <xf numFmtId="41" fontId="29" fillId="2" borderId="81" xfId="0" applyNumberFormat="1" applyFont="1" applyFill="1" applyBorder="1" applyAlignment="1">
      <alignment horizontal="right"/>
    </xf>
    <xf numFmtId="41" fontId="29" fillId="2" borderId="82" xfId="0" applyNumberFormat="1" applyFont="1" applyFill="1" applyBorder="1" applyAlignment="1">
      <alignment horizontal="right"/>
    </xf>
    <xf numFmtId="41" fontId="29" fillId="2" borderId="93" xfId="0" applyNumberFormat="1" applyFont="1" applyFill="1" applyBorder="1" applyAlignment="1">
      <alignment horizontal="right"/>
    </xf>
    <xf numFmtId="41" fontId="29" fillId="2" borderId="94" xfId="0" applyNumberFormat="1" applyFont="1" applyFill="1" applyBorder="1" applyAlignment="1">
      <alignment horizontal="right"/>
    </xf>
    <xf numFmtId="41" fontId="29" fillId="2" borderId="78" xfId="0" applyNumberFormat="1" applyFont="1" applyFill="1" applyBorder="1" applyAlignment="1">
      <alignment horizontal="right"/>
    </xf>
    <xf numFmtId="41" fontId="29" fillId="2" borderId="57" xfId="0" applyNumberFormat="1" applyFont="1" applyFill="1" applyBorder="1" applyAlignment="1">
      <alignment horizontal="right"/>
    </xf>
    <xf numFmtId="41" fontId="29" fillId="2" borderId="84" xfId="0" applyNumberFormat="1" applyFont="1" applyFill="1" applyBorder="1" applyAlignment="1">
      <alignment horizontal="right"/>
    </xf>
    <xf numFmtId="41" fontId="29" fillId="2" borderId="83" xfId="0" applyNumberFormat="1" applyFont="1" applyFill="1" applyBorder="1" applyAlignment="1">
      <alignment horizontal="right"/>
    </xf>
    <xf numFmtId="0" fontId="28" fillId="4" borderId="81" xfId="0" applyFont="1" applyFill="1" applyBorder="1" applyAlignment="1">
      <alignment horizontal="center" vertical="center"/>
    </xf>
    <xf numFmtId="0" fontId="28" fillId="4" borderId="78" xfId="0" applyFont="1" applyFill="1" applyBorder="1" applyAlignment="1">
      <alignment horizontal="center" vertical="center"/>
    </xf>
    <xf numFmtId="0" fontId="28" fillId="4" borderId="82" xfId="0" applyFont="1" applyFill="1" applyBorder="1" applyAlignment="1">
      <alignment horizontal="center" vertical="center"/>
    </xf>
    <xf numFmtId="0" fontId="29" fillId="0" borderId="83" xfId="0" applyFont="1" applyBorder="1" applyAlignment="1">
      <alignment horizontal="center" vertical="center"/>
    </xf>
    <xf numFmtId="0" fontId="29" fillId="0" borderId="57" xfId="0" applyFont="1" applyBorder="1" applyAlignment="1">
      <alignment horizontal="center" vertical="center"/>
    </xf>
    <xf numFmtId="0" fontId="29" fillId="0" borderId="84" xfId="0" applyFont="1" applyBorder="1" applyAlignment="1">
      <alignment horizontal="center" vertical="center"/>
    </xf>
    <xf numFmtId="0" fontId="28" fillId="3" borderId="81" xfId="0" applyFont="1" applyFill="1" applyBorder="1" applyAlignment="1">
      <alignment horizontal="center" vertical="center"/>
    </xf>
    <xf numFmtId="0" fontId="29" fillId="3" borderId="78"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83" xfId="0" applyFont="1" applyFill="1" applyBorder="1" applyAlignment="1">
      <alignment horizontal="center" vertical="center"/>
    </xf>
    <xf numFmtId="0" fontId="29" fillId="3" borderId="57" xfId="0" applyFont="1" applyFill="1" applyBorder="1" applyAlignment="1">
      <alignment horizontal="center" vertical="center"/>
    </xf>
    <xf numFmtId="0" fontId="29" fillId="3" borderId="84" xfId="0" applyFont="1" applyFill="1" applyBorder="1" applyAlignment="1">
      <alignment horizontal="center" vertical="center"/>
    </xf>
    <xf numFmtId="49" fontId="28" fillId="2" borderId="81" xfId="0" applyNumberFormat="1" applyFont="1" applyFill="1" applyBorder="1" applyAlignment="1">
      <alignment horizontal="center" wrapText="1"/>
    </xf>
    <xf numFmtId="0" fontId="29" fillId="0" borderId="83" xfId="0" applyFont="1" applyBorder="1" applyAlignment="1"/>
    <xf numFmtId="49" fontId="28" fillId="2" borderId="82" xfId="0" applyNumberFormat="1" applyFont="1" applyFill="1" applyBorder="1" applyAlignment="1">
      <alignment horizontal="center"/>
    </xf>
    <xf numFmtId="0" fontId="29" fillId="0" borderId="83" xfId="0" applyFont="1" applyBorder="1" applyAlignment="1">
      <alignment horizontal="center"/>
    </xf>
    <xf numFmtId="0" fontId="29" fillId="0" borderId="84" xfId="0" applyFont="1" applyBorder="1" applyAlignment="1">
      <alignment horizontal="center"/>
    </xf>
    <xf numFmtId="0" fontId="29" fillId="0" borderId="95" xfId="0" applyFont="1" applyBorder="1" applyAlignment="1"/>
    <xf numFmtId="0" fontId="29" fillId="0" borderId="96" xfId="0" applyFont="1" applyBorder="1" applyAlignment="1"/>
    <xf numFmtId="0" fontId="29" fillId="0" borderId="60" xfId="0" applyFont="1" applyBorder="1" applyAlignment="1"/>
    <xf numFmtId="0" fontId="29" fillId="2" borderId="81" xfId="0" applyFont="1" applyFill="1" applyBorder="1" applyAlignment="1"/>
    <xf numFmtId="0" fontId="29" fillId="2" borderId="78" xfId="0" applyFont="1" applyFill="1" applyBorder="1" applyAlignment="1"/>
    <xf numFmtId="0" fontId="29" fillId="2" borderId="82" xfId="0" applyFont="1" applyFill="1" applyBorder="1" applyAlignment="1"/>
    <xf numFmtId="0" fontId="29" fillId="2" borderId="83" xfId="0" applyFont="1" applyFill="1" applyBorder="1" applyAlignment="1"/>
    <xf numFmtId="0" fontId="29" fillId="2" borderId="57" xfId="0" applyFont="1" applyFill="1" applyBorder="1" applyAlignment="1"/>
    <xf numFmtId="0" fontId="29" fillId="2" borderId="84" xfId="0" applyFont="1" applyFill="1" applyBorder="1" applyAlignment="1"/>
    <xf numFmtId="2" fontId="28" fillId="2" borderId="81" xfId="0" applyNumberFormat="1" applyFont="1" applyFill="1" applyBorder="1" applyAlignment="1">
      <alignment horizontal="center" wrapText="1"/>
    </xf>
    <xf numFmtId="2" fontId="29" fillId="0" borderId="82" xfId="0" applyNumberFormat="1" applyFont="1" applyBorder="1" applyAlignment="1"/>
    <xf numFmtId="2" fontId="29" fillId="0" borderId="83" xfId="0" applyNumberFormat="1" applyFont="1" applyBorder="1" applyAlignment="1"/>
    <xf numFmtId="2" fontId="29" fillId="0" borderId="84" xfId="0" applyNumberFormat="1" applyFont="1" applyBorder="1" applyAlignment="1"/>
    <xf numFmtId="0" fontId="29" fillId="0" borderId="87" xfId="0" applyFont="1" applyFill="1" applyBorder="1" applyAlignment="1"/>
    <xf numFmtId="0" fontId="29" fillId="0" borderId="88" xfId="0" applyFont="1" applyFill="1" applyBorder="1" applyAlignment="1"/>
    <xf numFmtId="0" fontId="29" fillId="0" borderId="58" xfId="0" applyFont="1" applyFill="1" applyBorder="1" applyAlignment="1"/>
    <xf numFmtId="0" fontId="29" fillId="0" borderId="97" xfId="0" applyFont="1" applyBorder="1" applyAlignment="1"/>
    <xf numFmtId="0" fontId="29" fillId="0" borderId="98" xfId="0" applyFont="1" applyBorder="1" applyAlignment="1"/>
    <xf numFmtId="0" fontId="29" fillId="0" borderId="59" xfId="0" applyFont="1" applyBorder="1" applyAlignment="1"/>
    <xf numFmtId="0" fontId="29" fillId="0" borderId="97" xfId="0" applyFont="1" applyFill="1" applyBorder="1" applyAlignment="1"/>
    <xf numFmtId="0" fontId="29" fillId="0" borderId="98" xfId="0" applyFont="1" applyFill="1" applyBorder="1" applyAlignment="1"/>
    <xf numFmtId="0" fontId="29" fillId="0" borderId="59" xfId="0" applyFont="1" applyFill="1" applyBorder="1" applyAlignment="1"/>
    <xf numFmtId="0" fontId="29" fillId="0" borderId="95" xfId="0" applyFont="1" applyFill="1" applyBorder="1" applyAlignment="1"/>
    <xf numFmtId="43" fontId="12" fillId="0" borderId="0" xfId="0" applyNumberFormat="1" applyFont="1" applyBorder="1" applyAlignment="1">
      <alignment horizontal="left" vertical="top"/>
    </xf>
    <xf numFmtId="15" fontId="12" fillId="0" borderId="0" xfId="0" applyNumberFormat="1" applyFont="1" applyBorder="1" applyAlignment="1">
      <alignment horizontal="left" vertical="top"/>
    </xf>
    <xf numFmtId="0" fontId="13" fillId="0" borderId="0" xfId="0" applyFont="1" applyAlignment="1">
      <alignment horizontal="left" vertical="top"/>
    </xf>
    <xf numFmtId="0" fontId="0" fillId="0" borderId="87" xfId="0" applyBorder="1" applyAlignment="1"/>
    <xf numFmtId="0" fontId="0" fillId="0" borderId="88" xfId="0" applyBorder="1" applyAlignment="1"/>
    <xf numFmtId="0" fontId="0" fillId="0" borderId="58" xfId="0" applyBorder="1" applyAlignment="1"/>
    <xf numFmtId="0" fontId="0" fillId="2" borderId="81" xfId="0" applyFill="1" applyBorder="1" applyAlignment="1"/>
    <xf numFmtId="0" fontId="0" fillId="2" borderId="78" xfId="0" applyFill="1" applyBorder="1" applyAlignment="1"/>
    <xf numFmtId="0" fontId="0" fillId="2" borderId="82" xfId="0" applyFill="1" applyBorder="1" applyAlignment="1"/>
    <xf numFmtId="0" fontId="0" fillId="2" borderId="83" xfId="0" applyFill="1" applyBorder="1" applyAlignment="1"/>
    <xf numFmtId="0" fontId="0" fillId="2" borderId="57" xfId="0" applyFill="1" applyBorder="1" applyAlignment="1"/>
    <xf numFmtId="0" fontId="0" fillId="2" borderId="84" xfId="0" applyFill="1" applyBorder="1" applyAlignment="1"/>
    <xf numFmtId="41" fontId="0" fillId="0" borderId="99" xfId="0" applyNumberFormat="1" applyBorder="1" applyAlignment="1">
      <alignment horizontal="right"/>
    </xf>
    <xf numFmtId="41" fontId="0" fillId="0" borderId="100" xfId="0" applyNumberFormat="1" applyBorder="1" applyAlignment="1">
      <alignment horizontal="right"/>
    </xf>
    <xf numFmtId="41" fontId="0" fillId="2" borderId="81" xfId="0" applyNumberFormat="1" applyFill="1" applyBorder="1" applyAlignment="1">
      <alignment horizontal="right"/>
    </xf>
    <xf numFmtId="41" fontId="0" fillId="2" borderId="82" xfId="0" applyNumberFormat="1" applyFill="1" applyBorder="1" applyAlignment="1">
      <alignment horizontal="right"/>
    </xf>
    <xf numFmtId="41" fontId="0" fillId="2" borderId="83" xfId="0" applyNumberFormat="1" applyFill="1" applyBorder="1" applyAlignment="1">
      <alignment horizontal="right"/>
    </xf>
    <xf numFmtId="41" fontId="0" fillId="2" borderId="84" xfId="0" applyNumberFormat="1" applyFill="1" applyBorder="1" applyAlignment="1">
      <alignment horizontal="right"/>
    </xf>
    <xf numFmtId="41" fontId="0" fillId="0" borderId="115" xfId="0" applyNumberFormat="1" applyBorder="1" applyAlignment="1"/>
    <xf numFmtId="41" fontId="0" fillId="0" borderId="105" xfId="0" applyNumberFormat="1" applyBorder="1" applyAlignment="1">
      <alignment horizontal="right"/>
    </xf>
    <xf numFmtId="41" fontId="0" fillId="0" borderId="106" xfId="0" applyNumberFormat="1" applyBorder="1" applyAlignment="1">
      <alignment horizontal="right"/>
    </xf>
    <xf numFmtId="41" fontId="0" fillId="0" borderId="101" xfId="0" applyNumberFormat="1" applyBorder="1" applyAlignment="1">
      <alignment horizontal="right"/>
    </xf>
    <xf numFmtId="41" fontId="0" fillId="0" borderId="102" xfId="0" applyNumberFormat="1" applyBorder="1" applyAlignment="1">
      <alignment horizontal="right"/>
    </xf>
    <xf numFmtId="0" fontId="2" fillId="3" borderId="81" xfId="0" applyFont="1" applyFill="1" applyBorder="1" applyAlignment="1">
      <alignment horizontal="center" vertical="center"/>
    </xf>
    <xf numFmtId="0" fontId="0" fillId="3" borderId="78" xfId="0" applyFill="1" applyBorder="1" applyAlignment="1">
      <alignment horizontal="center" vertical="center"/>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0" fillId="3" borderId="57" xfId="0" applyFill="1" applyBorder="1" applyAlignment="1">
      <alignment horizontal="center" vertical="center"/>
    </xf>
    <xf numFmtId="0" fontId="0" fillId="3" borderId="84" xfId="0" applyFill="1" applyBorder="1" applyAlignment="1">
      <alignment horizontal="center" vertical="center"/>
    </xf>
    <xf numFmtId="2" fontId="2" fillId="2" borderId="81" xfId="0" applyNumberFormat="1" applyFont="1" applyFill="1" applyBorder="1" applyAlignment="1">
      <alignment horizontal="center" vertical="center" wrapText="1"/>
    </xf>
    <xf numFmtId="2" fontId="0" fillId="0" borderId="82" xfId="0" applyNumberFormat="1" applyBorder="1" applyAlignment="1">
      <alignment horizontal="center" vertical="center" wrapText="1"/>
    </xf>
    <xf numFmtId="2" fontId="0" fillId="0" borderId="83" xfId="0" applyNumberFormat="1" applyBorder="1" applyAlignment="1">
      <alignment horizontal="center" vertical="center" wrapText="1"/>
    </xf>
    <xf numFmtId="2" fontId="0" fillId="0" borderId="84" xfId="0" applyNumberFormat="1" applyBorder="1" applyAlignment="1">
      <alignment horizontal="center" vertical="center" wrapText="1"/>
    </xf>
    <xf numFmtId="2" fontId="2" fillId="2" borderId="0" xfId="0" applyNumberFormat="1" applyFont="1" applyFill="1" applyBorder="1" applyAlignment="1">
      <alignment horizontal="center" vertical="center" wrapText="1"/>
    </xf>
    <xf numFmtId="2" fontId="0" fillId="0" borderId="114" xfId="0" applyNumberFormat="1" applyBorder="1" applyAlignment="1">
      <alignment horizontal="center" vertical="center" wrapText="1"/>
    </xf>
    <xf numFmtId="2" fontId="0" fillId="0" borderId="57" xfId="0" applyNumberFormat="1" applyBorder="1" applyAlignment="1">
      <alignment horizontal="center" vertical="center" wrapText="1"/>
    </xf>
    <xf numFmtId="0" fontId="0" fillId="0" borderId="95" xfId="0" applyBorder="1" applyAlignment="1"/>
    <xf numFmtId="0" fontId="0" fillId="0" borderId="96" xfId="0" applyBorder="1" applyAlignment="1"/>
    <xf numFmtId="0" fontId="0" fillId="0" borderId="60" xfId="0" applyBorder="1" applyAlignment="1"/>
    <xf numFmtId="0" fontId="0" fillId="0" borderId="63" xfId="0" applyBorder="1" applyAlignment="1"/>
    <xf numFmtId="0" fontId="0" fillId="0" borderId="61" xfId="0" applyBorder="1" applyAlignment="1"/>
    <xf numFmtId="41" fontId="0" fillId="0" borderId="101" xfId="0" applyNumberFormat="1" applyBorder="1" applyAlignment="1"/>
    <xf numFmtId="41" fontId="0" fillId="0" borderId="102" xfId="0" applyNumberFormat="1" applyBorder="1" applyAlignment="1"/>
    <xf numFmtId="41" fontId="0" fillId="0" borderId="107" xfId="0" applyNumberFormat="1" applyBorder="1" applyAlignment="1">
      <alignment horizontal="right"/>
    </xf>
    <xf numFmtId="41" fontId="0" fillId="0" borderId="110" xfId="0" applyNumberFormat="1" applyBorder="1" applyAlignment="1"/>
    <xf numFmtId="41" fontId="0" fillId="0" borderId="111" xfId="0" applyNumberFormat="1" applyBorder="1" applyAlignment="1"/>
    <xf numFmtId="41" fontId="0" fillId="0" borderId="13" xfId="0" applyNumberFormat="1" applyBorder="1" applyAlignment="1"/>
    <xf numFmtId="41" fontId="0" fillId="0" borderId="112" xfId="0" applyNumberFormat="1" applyBorder="1" applyAlignment="1">
      <alignment horizontal="right"/>
    </xf>
    <xf numFmtId="41" fontId="0" fillId="0" borderId="113" xfId="0" applyNumberFormat="1" applyBorder="1" applyAlignment="1">
      <alignment horizontal="right"/>
    </xf>
    <xf numFmtId="41" fontId="0" fillId="2" borderId="93" xfId="0" applyNumberFormat="1" applyFill="1" applyBorder="1" applyAlignment="1">
      <alignment horizontal="right"/>
    </xf>
    <xf numFmtId="41" fontId="0" fillId="2" borderId="94" xfId="0" applyNumberFormat="1" applyFill="1" applyBorder="1" applyAlignment="1">
      <alignment horizontal="right"/>
    </xf>
    <xf numFmtId="41" fontId="0" fillId="0" borderId="103" xfId="0" applyNumberFormat="1" applyBorder="1" applyAlignment="1">
      <alignment horizontal="right"/>
    </xf>
    <xf numFmtId="41" fontId="0" fillId="0" borderId="104" xfId="0" applyNumberFormat="1" applyBorder="1" applyAlignment="1">
      <alignment horizontal="right"/>
    </xf>
    <xf numFmtId="41" fontId="0" fillId="2" borderId="81" xfId="0" applyNumberFormat="1" applyFill="1" applyBorder="1" applyAlignment="1"/>
    <xf numFmtId="41" fontId="0" fillId="2" borderId="82" xfId="0" applyNumberFormat="1" applyFill="1" applyBorder="1" applyAlignment="1"/>
    <xf numFmtId="41" fontId="0" fillId="2" borderId="93" xfId="0" applyNumberFormat="1" applyFill="1" applyBorder="1" applyAlignment="1"/>
    <xf numFmtId="41" fontId="0" fillId="2" borderId="94" xfId="0" applyNumberFormat="1" applyFill="1" applyBorder="1" applyAlignment="1"/>
    <xf numFmtId="41" fontId="0" fillId="0" borderId="103" xfId="0" applyNumberFormat="1" applyBorder="1" applyAlignment="1"/>
    <xf numFmtId="41" fontId="0" fillId="0" borderId="104" xfId="0" applyNumberFormat="1" applyBorder="1" applyAlignment="1"/>
    <xf numFmtId="41" fontId="0" fillId="0" borderId="101" xfId="0" applyNumberFormat="1" applyBorder="1" applyAlignment="1">
      <alignment horizontal="center"/>
    </xf>
    <xf numFmtId="41" fontId="0" fillId="0" borderId="102" xfId="0" applyNumberFormat="1" applyBorder="1" applyAlignment="1">
      <alignment horizontal="center"/>
    </xf>
    <xf numFmtId="41" fontId="0" fillId="0" borderId="105" xfId="0" applyNumberFormat="1" applyBorder="1" applyAlignment="1"/>
    <xf numFmtId="41" fontId="0" fillId="0" borderId="106" xfId="0" applyNumberFormat="1" applyBorder="1" applyAlignment="1"/>
    <xf numFmtId="41" fontId="0" fillId="0" borderId="108" xfId="0" applyNumberFormat="1" applyBorder="1" applyAlignment="1"/>
    <xf numFmtId="41" fontId="0" fillId="0" borderId="109" xfId="0" applyNumberFormat="1" applyBorder="1" applyAlignment="1"/>
    <xf numFmtId="41" fontId="0" fillId="0" borderId="110" xfId="0" applyNumberFormat="1" applyBorder="1" applyAlignment="1">
      <alignment horizontal="right"/>
    </xf>
    <xf numFmtId="41" fontId="0" fillId="0" borderId="111" xfId="0" applyNumberFormat="1" applyBorder="1" applyAlignment="1">
      <alignment horizontal="right"/>
    </xf>
    <xf numFmtId="41" fontId="0" fillId="0" borderId="57" xfId="0" applyNumberFormat="1" applyBorder="1" applyAlignment="1">
      <alignment horizontal="right"/>
    </xf>
    <xf numFmtId="41" fontId="0" fillId="0" borderId="84" xfId="0" applyNumberFormat="1" applyBorder="1" applyAlignment="1">
      <alignment horizontal="right"/>
    </xf>
    <xf numFmtId="41" fontId="0" fillId="2" borderId="6" xfId="0" applyNumberFormat="1" applyFill="1" applyBorder="1" applyAlignment="1">
      <alignment horizontal="right"/>
    </xf>
    <xf numFmtId="41" fontId="0" fillId="2" borderId="114" xfId="0" applyNumberFormat="1" applyFill="1" applyBorder="1" applyAlignment="1">
      <alignment horizontal="right"/>
    </xf>
    <xf numFmtId="0" fontId="0" fillId="0" borderId="97" xfId="0" applyBorder="1" applyAlignment="1"/>
    <xf numFmtId="0" fontId="0" fillId="0" borderId="98" xfId="0" applyBorder="1" applyAlignment="1"/>
    <xf numFmtId="0" fontId="0" fillId="0" borderId="59" xfId="0" applyBorder="1" applyAlignment="1"/>
    <xf numFmtId="41" fontId="0" fillId="0" borderId="116" xfId="0" applyNumberFormat="1" applyBorder="1" applyAlignment="1">
      <alignment horizontal="right"/>
    </xf>
    <xf numFmtId="41" fontId="0" fillId="0" borderId="117" xfId="0" applyNumberFormat="1" applyBorder="1" applyAlignment="1">
      <alignment horizontal="right"/>
    </xf>
    <xf numFmtId="0" fontId="4" fillId="0" borderId="87" xfId="0" applyFont="1" applyBorder="1" applyAlignment="1">
      <alignment wrapText="1"/>
    </xf>
    <xf numFmtId="0" fontId="0" fillId="0" borderId="62" xfId="0" applyBorder="1" applyAlignment="1"/>
    <xf numFmtId="0" fontId="4" fillId="2" borderId="72" xfId="0" applyFont="1" applyFill="1" applyBorder="1" applyAlignment="1"/>
    <xf numFmtId="0" fontId="0" fillId="2" borderId="72" xfId="0" applyFill="1" applyBorder="1" applyAlignment="1"/>
    <xf numFmtId="0" fontId="4" fillId="2" borderId="81" xfId="0" applyFont="1" applyFill="1" applyBorder="1" applyAlignment="1">
      <alignment wrapText="1"/>
    </xf>
    <xf numFmtId="0" fontId="0" fillId="0" borderId="0" xfId="0" applyBorder="1" applyAlignment="1">
      <alignment wrapText="1"/>
    </xf>
    <xf numFmtId="3" fontId="2" fillId="0" borderId="57" xfId="0" applyNumberFormat="1" applyFont="1" applyBorder="1" applyAlignment="1">
      <alignment horizontal="center"/>
    </xf>
    <xf numFmtId="0" fontId="1" fillId="0" borderId="0" xfId="0" applyFont="1" applyBorder="1" applyAlignment="1"/>
    <xf numFmtId="0" fontId="2" fillId="0" borderId="57" xfId="0" applyFont="1" applyBorder="1" applyAlignment="1"/>
    <xf numFmtId="0" fontId="4" fillId="0" borderId="0" xfId="0" applyFont="1" applyBorder="1" applyAlignment="1"/>
    <xf numFmtId="0" fontId="0" fillId="0" borderId="118" xfId="0" applyBorder="1" applyAlignment="1">
      <alignment horizontal="left"/>
    </xf>
    <xf numFmtId="0" fontId="2" fillId="0" borderId="79" xfId="0" applyFont="1" applyBorder="1" applyAlignment="1">
      <alignment horizontal="left"/>
    </xf>
    <xf numFmtId="0" fontId="4" fillId="0" borderId="0" xfId="0" applyFont="1" applyFill="1" applyBorder="1" applyAlignment="1"/>
    <xf numFmtId="44" fontId="2" fillId="0" borderId="118" xfId="0" applyNumberFormat="1" applyFont="1" applyBorder="1" applyAlignment="1">
      <alignment horizontal="center"/>
    </xf>
    <xf numFmtId="41" fontId="2" fillId="0" borderId="118" xfId="0" applyNumberFormat="1" applyFont="1" applyBorder="1" applyAlignment="1">
      <alignment horizontal="left"/>
    </xf>
    <xf numFmtId="0" fontId="2" fillId="0" borderId="79" xfId="0" applyFont="1" applyBorder="1" applyAlignment="1"/>
    <xf numFmtId="0" fontId="0" fillId="0" borderId="118" xfId="0" applyBorder="1" applyAlignment="1">
      <alignment horizontal="center"/>
    </xf>
    <xf numFmtId="0" fontId="19" fillId="0" borderId="0" xfId="0" applyFont="1" applyBorder="1" applyAlignment="1" applyProtection="1">
      <alignment wrapText="1"/>
      <protection locked="0"/>
    </xf>
    <xf numFmtId="0" fontId="19" fillId="0" borderId="0" xfId="0" applyFont="1" applyBorder="1" applyAlignment="1">
      <alignment wrapText="1"/>
    </xf>
    <xf numFmtId="0" fontId="0" fillId="0" borderId="118" xfId="0" applyBorder="1" applyAlignment="1">
      <alignment horizontal="center" wrapText="1"/>
    </xf>
    <xf numFmtId="49" fontId="1" fillId="0" borderId="0" xfId="0" applyNumberFormat="1" applyFont="1" applyBorder="1" applyAlignment="1"/>
    <xf numFmtId="0" fontId="1" fillId="0" borderId="57" xfId="0" applyFont="1" applyBorder="1" applyAlignment="1"/>
    <xf numFmtId="0" fontId="1" fillId="0" borderId="0" xfId="0" applyFont="1" applyAlignment="1">
      <alignment vertical="top" wrapText="1"/>
    </xf>
    <xf numFmtId="0" fontId="0" fillId="0" borderId="0" xfId="0" applyAlignment="1">
      <alignment vertical="top" wrapText="1"/>
    </xf>
    <xf numFmtId="0" fontId="1" fillId="0" borderId="78" xfId="0" applyFont="1" applyBorder="1" applyAlignment="1"/>
    <xf numFmtId="0" fontId="1" fillId="0" borderId="0" xfId="0" applyFont="1" applyBorder="1" applyAlignment="1">
      <alignment wrapText="1"/>
    </xf>
    <xf numFmtId="42" fontId="2" fillId="0" borderId="79" xfId="0" applyNumberFormat="1" applyFont="1" applyBorder="1" applyAlignment="1">
      <alignment horizontal="left"/>
    </xf>
    <xf numFmtId="10" fontId="2" fillId="0" borderId="57" xfId="0" applyNumberFormat="1" applyFont="1" applyBorder="1" applyAlignment="1">
      <alignment horizontal="center"/>
    </xf>
    <xf numFmtId="0" fontId="0" fillId="0" borderId="0" xfId="0" applyBorder="1" applyAlignment="1">
      <alignment vertical="top" wrapText="1"/>
    </xf>
    <xf numFmtId="0" fontId="2" fillId="0" borderId="57" xfId="0" applyFont="1" applyBorder="1" applyAlignment="1">
      <alignment wrapText="1"/>
    </xf>
    <xf numFmtId="0" fontId="1" fillId="0" borderId="0" xfId="0" applyFont="1" applyBorder="1" applyAlignment="1">
      <alignment vertical="top" wrapText="1"/>
    </xf>
    <xf numFmtId="0" fontId="2" fillId="0" borderId="79" xfId="0" applyFont="1" applyBorder="1" applyAlignment="1">
      <alignment wrapText="1"/>
    </xf>
    <xf numFmtId="0" fontId="0" fillId="0" borderId="0" xfId="0" applyAlignment="1">
      <alignment wrapText="1"/>
    </xf>
    <xf numFmtId="0" fontId="0" fillId="0" borderId="0" xfId="0" applyBorder="1" applyAlignment="1">
      <alignment vertical="center"/>
    </xf>
    <xf numFmtId="0" fontId="2" fillId="0" borderId="79" xfId="0" applyFont="1" applyBorder="1" applyAlignment="1">
      <alignment vertical="center"/>
    </xf>
    <xf numFmtId="0" fontId="0" fillId="0" borderId="78" xfId="0" applyBorder="1" applyAlignment="1">
      <alignment vertical="center"/>
    </xf>
    <xf numFmtId="0" fontId="1" fillId="0" borderId="0" xfId="0" applyFont="1" applyAlignment="1">
      <alignment wrapText="1"/>
    </xf>
    <xf numFmtId="0" fontId="0" fillId="0" borderId="78"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left" vertical="top"/>
    </xf>
    <xf numFmtId="0" fontId="9" fillId="0" borderId="0" xfId="0" applyFont="1" applyAlignment="1"/>
    <xf numFmtId="0" fontId="0" fillId="0" borderId="64" xfId="0" applyBorder="1" applyAlignment="1"/>
    <xf numFmtId="0" fontId="0" fillId="0" borderId="47" xfId="0" applyBorder="1" applyAlignment="1"/>
    <xf numFmtId="0" fontId="0" fillId="0" borderId="123" xfId="0" applyBorder="1" applyAlignment="1"/>
    <xf numFmtId="0" fontId="0" fillId="0" borderId="124" xfId="0" applyBorder="1" applyAlignment="1"/>
    <xf numFmtId="15" fontId="12" fillId="0" borderId="0" xfId="0" applyNumberFormat="1" applyFont="1" applyAlignment="1">
      <alignment horizontal="left" vertical="top"/>
    </xf>
    <xf numFmtId="0" fontId="12" fillId="0" borderId="0" xfId="0" applyFont="1" applyAlignment="1">
      <alignment horizontal="left" vertical="top"/>
    </xf>
    <xf numFmtId="0" fontId="2" fillId="0" borderId="0" xfId="0" applyFont="1" applyAlignment="1">
      <alignment horizontal="center"/>
    </xf>
    <xf numFmtId="0" fontId="2" fillId="4" borderId="119" xfId="0" applyFont="1" applyFill="1" applyBorder="1" applyAlignment="1">
      <alignment horizontal="center" vertical="center"/>
    </xf>
    <xf numFmtId="0" fontId="0" fillId="4" borderId="1" xfId="0" applyFill="1" applyBorder="1" applyAlignment="1">
      <alignment horizontal="center" vertical="center"/>
    </xf>
    <xf numFmtId="0" fontId="0" fillId="4" borderId="120" xfId="0" applyFill="1" applyBorder="1" applyAlignment="1">
      <alignment horizontal="center" vertical="center"/>
    </xf>
    <xf numFmtId="0" fontId="0" fillId="4" borderId="121" xfId="0" applyFill="1" applyBorder="1" applyAlignment="1">
      <alignment horizontal="center" vertical="center"/>
    </xf>
    <xf numFmtId="0" fontId="0" fillId="4" borderId="4" xfId="0" applyFill="1" applyBorder="1" applyAlignment="1">
      <alignment horizontal="center" vertical="center"/>
    </xf>
    <xf numFmtId="0" fontId="0" fillId="4" borderId="122" xfId="0" applyFill="1" applyBorder="1" applyAlignment="1">
      <alignment horizontal="center" vertical="center"/>
    </xf>
    <xf numFmtId="0" fontId="5" fillId="3" borderId="2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5" xfId="0" applyFont="1" applyFill="1" applyBorder="1" applyAlignment="1">
      <alignment horizontal="center" vertical="center"/>
    </xf>
    <xf numFmtId="49" fontId="2" fillId="3" borderId="3" xfId="0"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43" fontId="12" fillId="0" borderId="0" xfId="0" applyNumberFormat="1" applyFont="1" applyAlignment="1">
      <alignment horizontal="left" vertical="top"/>
    </xf>
    <xf numFmtId="0" fontId="0" fillId="0" borderId="125" xfId="0" applyBorder="1" applyAlignment="1"/>
    <xf numFmtId="0" fontId="0" fillId="0" borderId="126" xfId="0" applyBorder="1" applyAlignment="1"/>
    <xf numFmtId="0" fontId="0" fillId="0" borderId="127" xfId="0" applyBorder="1" applyAlignment="1"/>
    <xf numFmtId="49" fontId="2" fillId="3" borderId="25"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28" xfId="0" applyFont="1" applyFill="1" applyBorder="1" applyAlignment="1">
      <alignment horizontal="center" vertical="center"/>
    </xf>
    <xf numFmtId="0" fontId="0" fillId="3" borderId="25" xfId="0" applyFill="1" applyBorder="1" applyAlignment="1">
      <alignment horizontal="center" vertical="center"/>
    </xf>
    <xf numFmtId="0" fontId="0" fillId="3" borderId="0" xfId="0" applyFill="1" applyAlignment="1">
      <alignment horizontal="center" vertical="center"/>
    </xf>
    <xf numFmtId="0" fontId="0" fillId="3" borderId="128" xfId="0" applyFill="1" applyBorder="1" applyAlignment="1">
      <alignment horizontal="center" vertical="center"/>
    </xf>
    <xf numFmtId="0" fontId="0" fillId="3" borderId="129" xfId="0" applyFill="1" applyBorder="1" applyAlignment="1">
      <alignment horizontal="center" vertical="center"/>
    </xf>
    <xf numFmtId="0" fontId="0" fillId="3" borderId="0" xfId="0" applyFill="1" applyBorder="1" applyAlignment="1">
      <alignment horizontal="center" vertical="center"/>
    </xf>
    <xf numFmtId="0" fontId="0" fillId="3" borderId="130" xfId="0" applyFill="1" applyBorder="1" applyAlignment="1">
      <alignment horizontal="center" vertical="center"/>
    </xf>
    <xf numFmtId="0" fontId="3" fillId="3" borderId="128" xfId="0" applyFont="1" applyFill="1" applyBorder="1" applyAlignment="1">
      <alignment horizontal="center" vertical="center"/>
    </xf>
    <xf numFmtId="0" fontId="3" fillId="3" borderId="0" xfId="0" applyFont="1" applyFill="1" applyAlignment="1">
      <alignment horizontal="center" vertical="center"/>
    </xf>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3" fontId="2" fillId="0" borderId="4" xfId="0" applyNumberFormat="1"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xf>
    <xf numFmtId="41" fontId="0" fillId="0" borderId="120" xfId="0" applyNumberFormat="1" applyBorder="1" applyAlignment="1">
      <alignment horizontal="right"/>
    </xf>
    <xf numFmtId="41" fontId="0" fillId="0" borderId="136" xfId="0" applyNumberFormat="1" applyBorder="1" applyAlignment="1">
      <alignment horizontal="right"/>
    </xf>
    <xf numFmtId="41" fontId="0" fillId="0" borderId="119" xfId="0" applyNumberFormat="1" applyBorder="1" applyAlignment="1">
      <alignment horizontal="right"/>
    </xf>
    <xf numFmtId="41" fontId="0" fillId="0" borderId="135" xfId="0" applyNumberFormat="1" applyBorder="1" applyAlignment="1">
      <alignment horizontal="right"/>
    </xf>
    <xf numFmtId="41" fontId="0" fillId="0" borderId="2" xfId="0" applyNumberFormat="1" applyBorder="1" applyAlignment="1">
      <alignment horizontal="right"/>
    </xf>
    <xf numFmtId="41" fontId="0" fillId="0" borderId="134" xfId="0" applyNumberFormat="1" applyBorder="1" applyAlignment="1">
      <alignment horizontal="right"/>
    </xf>
    <xf numFmtId="0" fontId="0" fillId="0" borderId="131" xfId="0" applyBorder="1" applyAlignment="1"/>
    <xf numFmtId="0" fontId="0" fillId="0" borderId="132" xfId="0" applyBorder="1" applyAlignment="1"/>
    <xf numFmtId="0" fontId="0" fillId="0" borderId="133" xfId="0" applyBorder="1" applyAlignment="1"/>
    <xf numFmtId="0" fontId="4" fillId="0" borderId="119" xfId="0" applyFont="1" applyBorder="1" applyAlignment="1"/>
    <xf numFmtId="0" fontId="0" fillId="0" borderId="1" xfId="0" applyBorder="1" applyAlignment="1"/>
    <xf numFmtId="0" fontId="0" fillId="0" borderId="120" xfId="0" applyBorder="1" applyAlignment="1"/>
    <xf numFmtId="0" fontId="0" fillId="0" borderId="121" xfId="0" applyBorder="1" applyAlignment="1"/>
    <xf numFmtId="0" fontId="0" fillId="0" borderId="4" xfId="0" applyBorder="1" applyAlignment="1"/>
    <xf numFmtId="0" fontId="0" fillId="0" borderId="122" xfId="0" applyBorder="1" applyAlignment="1"/>
    <xf numFmtId="41" fontId="0" fillId="0" borderId="10" xfId="0" applyNumberFormat="1" applyBorder="1" applyAlignment="1">
      <alignment horizontal="center"/>
    </xf>
    <xf numFmtId="41" fontId="0" fillId="0" borderId="11" xfId="0" applyNumberFormat="1" applyBorder="1" applyAlignment="1">
      <alignment horizontal="center"/>
    </xf>
    <xf numFmtId="41" fontId="0" fillId="0" borderId="10" xfId="0" applyNumberFormat="1" applyBorder="1" applyAlignment="1">
      <alignment horizontal="right"/>
    </xf>
    <xf numFmtId="41" fontId="0" fillId="0" borderId="11" xfId="0" applyNumberFormat="1" applyBorder="1" applyAlignment="1">
      <alignment horizontal="right"/>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41" fontId="0" fillId="0" borderId="17" xfId="0" applyNumberFormat="1" applyBorder="1" applyAlignment="1">
      <alignment horizontal="right"/>
    </xf>
    <xf numFmtId="41" fontId="0" fillId="0" borderId="18" xfId="0" applyNumberFormat="1" applyBorder="1" applyAlignment="1">
      <alignment horizontal="right"/>
    </xf>
    <xf numFmtId="0" fontId="0" fillId="0" borderId="7" xfId="0" applyBorder="1" applyAlignment="1">
      <alignment horizontal="center" wrapText="1"/>
    </xf>
    <xf numFmtId="0" fontId="0" fillId="0" borderId="8" xfId="0" applyBorder="1" applyAlignment="1">
      <alignment horizontal="center" wrapText="1"/>
    </xf>
    <xf numFmtId="0" fontId="5" fillId="3" borderId="68" xfId="0" applyFont="1" applyFill="1" applyBorder="1" applyAlignment="1">
      <alignment horizontal="center"/>
    </xf>
    <xf numFmtId="0" fontId="5" fillId="3" borderId="79" xfId="0" applyFont="1" applyFill="1" applyBorder="1" applyAlignment="1">
      <alignment horizontal="center"/>
    </xf>
    <xf numFmtId="0" fontId="5" fillId="3" borderId="138" xfId="0" applyFont="1" applyFill="1" applyBorder="1" applyAlignment="1">
      <alignment horizontal="center"/>
    </xf>
    <xf numFmtId="0" fontId="0" fillId="0" borderId="119" xfId="0" applyBorder="1" applyAlignment="1"/>
    <xf numFmtId="0" fontId="2" fillId="4" borderId="1"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2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22" xfId="0" applyFont="1" applyFill="1" applyBorder="1" applyAlignment="1">
      <alignment horizontal="center" vertical="center"/>
    </xf>
    <xf numFmtId="0" fontId="0" fillId="0" borderId="119" xfId="0" applyBorder="1" applyAlignment="1">
      <alignment horizontal="center" wrapText="1"/>
    </xf>
    <xf numFmtId="0" fontId="0" fillId="0" borderId="120" xfId="0" applyBorder="1" applyAlignment="1">
      <alignment horizontal="center" wrapText="1"/>
    </xf>
    <xf numFmtId="0" fontId="5" fillId="3" borderId="119" xfId="0" applyFont="1" applyFill="1" applyBorder="1" applyAlignment="1">
      <alignment vertical="center"/>
    </xf>
    <xf numFmtId="0" fontId="0" fillId="3" borderId="1" xfId="0" applyFill="1" applyBorder="1" applyAlignment="1">
      <alignment vertical="center"/>
    </xf>
    <xf numFmtId="0" fontId="0" fillId="3" borderId="120" xfId="0" applyFill="1" applyBorder="1" applyAlignment="1">
      <alignment vertical="center"/>
    </xf>
    <xf numFmtId="0" fontId="5" fillId="3" borderId="25" xfId="0" applyFont="1" applyFill="1" applyBorder="1" applyAlignment="1">
      <alignment vertical="center"/>
    </xf>
    <xf numFmtId="0" fontId="0" fillId="3" borderId="0" xfId="0" applyFill="1" applyBorder="1" applyAlignment="1">
      <alignment vertical="center"/>
    </xf>
    <xf numFmtId="0" fontId="0" fillId="3" borderId="128" xfId="0" applyFill="1" applyBorder="1" applyAlignment="1">
      <alignment vertical="center"/>
    </xf>
    <xf numFmtId="0" fontId="0" fillId="3" borderId="25" xfId="0" applyFill="1" applyBorder="1" applyAlignment="1">
      <alignment vertical="center"/>
    </xf>
    <xf numFmtId="0" fontId="0" fillId="3" borderId="0" xfId="0" applyFill="1" applyAlignment="1">
      <alignment vertical="center"/>
    </xf>
    <xf numFmtId="0" fontId="0" fillId="3" borderId="121" xfId="0" applyFill="1" applyBorder="1" applyAlignment="1">
      <alignment vertical="center"/>
    </xf>
    <xf numFmtId="0" fontId="0" fillId="3" borderId="4" xfId="0" applyFill="1" applyBorder="1" applyAlignment="1">
      <alignment vertical="center"/>
    </xf>
    <xf numFmtId="0" fontId="0" fillId="3" borderId="122" xfId="0" applyFill="1" applyBorder="1" applyAlignment="1">
      <alignment vertical="center"/>
    </xf>
    <xf numFmtId="41" fontId="0" fillId="0" borderId="45" xfId="0" applyNumberFormat="1" applyBorder="1" applyAlignment="1">
      <alignment horizontal="right"/>
    </xf>
    <xf numFmtId="41" fontId="0" fillId="0" borderId="55" xfId="0" applyNumberFormat="1" applyBorder="1" applyAlignment="1">
      <alignment horizontal="right"/>
    </xf>
    <xf numFmtId="41" fontId="0" fillId="0" borderId="45" xfId="0" applyNumberFormat="1" applyBorder="1" applyAlignment="1">
      <alignment horizontal="center"/>
    </xf>
    <xf numFmtId="41" fontId="0" fillId="0" borderId="55" xfId="0" applyNumberFormat="1" applyBorder="1" applyAlignment="1">
      <alignment horizontal="center"/>
    </xf>
    <xf numFmtId="0" fontId="14" fillId="0" borderId="137" xfId="0" applyFont="1" applyBorder="1" applyAlignment="1">
      <alignment horizontal="center" vertical="top"/>
    </xf>
    <xf numFmtId="41" fontId="0" fillId="0" borderId="119" xfId="0" applyNumberFormat="1" applyBorder="1" applyAlignment="1">
      <alignment horizontal="center"/>
    </xf>
    <xf numFmtId="41" fontId="0" fillId="0" borderId="135" xfId="0" applyNumberFormat="1" applyBorder="1" applyAlignment="1">
      <alignment horizontal="center"/>
    </xf>
    <xf numFmtId="41" fontId="0" fillId="0" borderId="139" xfId="0" applyNumberFormat="1" applyBorder="1" applyAlignment="1">
      <alignment horizontal="right"/>
    </xf>
    <xf numFmtId="41" fontId="0" fillId="0" borderId="56" xfId="0" applyNumberFormat="1" applyBorder="1" applyAlignment="1">
      <alignment horizontal="right"/>
    </xf>
    <xf numFmtId="0" fontId="21" fillId="3" borderId="119" xfId="0" applyFont="1" applyFill="1" applyBorder="1" applyAlignment="1">
      <alignment horizontal="center" vertical="center" wrapText="1"/>
    </xf>
    <xf numFmtId="0" fontId="21" fillId="3" borderId="120"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128" xfId="0" applyFont="1" applyFill="1" applyBorder="1" applyAlignment="1">
      <alignment horizontal="center" vertical="center" wrapText="1"/>
    </xf>
    <xf numFmtId="0" fontId="21" fillId="3" borderId="121" xfId="0" applyFont="1" applyFill="1" applyBorder="1" applyAlignment="1">
      <alignment horizontal="center" vertical="center" wrapText="1"/>
    </xf>
    <xf numFmtId="0" fontId="21" fillId="3" borderId="122" xfId="0" applyFont="1" applyFill="1" applyBorder="1" applyAlignment="1">
      <alignment horizontal="center" vertical="center" wrapText="1"/>
    </xf>
    <xf numFmtId="41" fontId="0" fillId="0" borderId="140" xfId="0" applyNumberFormat="1" applyBorder="1" applyAlignment="1">
      <alignment horizontal="right"/>
    </xf>
    <xf numFmtId="41" fontId="0" fillId="0" borderId="141" xfId="0" applyNumberFormat="1" applyBorder="1" applyAlignment="1">
      <alignment horizontal="right"/>
    </xf>
    <xf numFmtId="0" fontId="0" fillId="0" borderId="142" xfId="0" applyBorder="1" applyAlignment="1"/>
    <xf numFmtId="0" fontId="0" fillId="0" borderId="143" xfId="0" applyBorder="1" applyAlignment="1"/>
    <xf numFmtId="0" fontId="0" fillId="0" borderId="144" xfId="0" applyBorder="1" applyAlignment="1"/>
    <xf numFmtId="0" fontId="0" fillId="0" borderId="145" xfId="0" applyBorder="1" applyAlignment="1"/>
    <xf numFmtId="0" fontId="0" fillId="0" borderId="146" xfId="0" applyBorder="1" applyAlignment="1"/>
    <xf numFmtId="0" fontId="0" fillId="0" borderId="147" xfId="0" applyBorder="1" applyAlignment="1"/>
    <xf numFmtId="0" fontId="0" fillId="0" borderId="50" xfId="0" applyBorder="1" applyAlignment="1"/>
    <xf numFmtId="0" fontId="0" fillId="0" borderId="51" xfId="0" applyBorder="1" applyAlignment="1"/>
    <xf numFmtId="0" fontId="0" fillId="0" borderId="52" xfId="0" applyBorder="1" applyAlignment="1"/>
    <xf numFmtId="41" fontId="0" fillId="0" borderId="2" xfId="0" applyNumberFormat="1" applyBorder="1" applyAlignment="1">
      <alignment horizontal="center"/>
    </xf>
    <xf numFmtId="41" fontId="0" fillId="0" borderId="134" xfId="0" applyNumberFormat="1" applyBorder="1" applyAlignment="1">
      <alignment horizont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20" xfId="0" applyFont="1" applyFill="1" applyBorder="1" applyAlignment="1">
      <alignment horizontal="center" vertical="center"/>
    </xf>
    <xf numFmtId="0" fontId="2" fillId="3" borderId="12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2" xfId="0" applyFont="1" applyFill="1" applyBorder="1" applyAlignment="1">
      <alignment horizontal="center" vertical="center"/>
    </xf>
    <xf numFmtId="0" fontId="5" fillId="2" borderId="119" xfId="0" applyFont="1" applyFill="1" applyBorder="1" applyAlignment="1">
      <alignment horizontal="center" vertical="center"/>
    </xf>
    <xf numFmtId="0" fontId="0" fillId="2" borderId="1" xfId="0" applyFill="1" applyBorder="1" applyAlignment="1">
      <alignment horizontal="center" vertical="center"/>
    </xf>
    <xf numFmtId="0" fontId="0" fillId="2" borderId="120" xfId="0" applyFill="1" applyBorder="1" applyAlignment="1">
      <alignment horizontal="center" vertical="center"/>
    </xf>
    <xf numFmtId="0" fontId="5" fillId="2" borderId="25" xfId="0" applyFont="1" applyFill="1" applyBorder="1" applyAlignment="1">
      <alignment horizontal="center" vertical="center"/>
    </xf>
    <xf numFmtId="0" fontId="0" fillId="2" borderId="0" xfId="0" applyFill="1" applyBorder="1" applyAlignment="1">
      <alignment horizontal="center" vertical="center"/>
    </xf>
    <xf numFmtId="0" fontId="0" fillId="2" borderId="128"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Alignment="1">
      <alignment horizontal="center" vertical="center"/>
    </xf>
    <xf numFmtId="0" fontId="0" fillId="2" borderId="121" xfId="0" applyFill="1" applyBorder="1" applyAlignment="1">
      <alignment horizontal="center" vertical="center"/>
    </xf>
    <xf numFmtId="0" fontId="0" fillId="2" borderId="4" xfId="0" applyFill="1" applyBorder="1" applyAlignment="1">
      <alignment horizontal="center" vertical="center"/>
    </xf>
    <xf numFmtId="0" fontId="0" fillId="2" borderId="122" xfId="0" applyFill="1" applyBorder="1" applyAlignment="1">
      <alignment horizontal="center" vertical="center"/>
    </xf>
    <xf numFmtId="0" fontId="5" fillId="2" borderId="1" xfId="0" applyFont="1" applyFill="1" applyBorder="1" applyAlignment="1">
      <alignment horizontal="center" vertical="center"/>
    </xf>
    <xf numFmtId="0" fontId="5" fillId="2" borderId="1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28"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22" xfId="0" applyFont="1" applyFill="1" applyBorder="1" applyAlignment="1">
      <alignment horizontal="center" vertical="center"/>
    </xf>
    <xf numFmtId="43" fontId="2" fillId="0" borderId="0" xfId="0" applyNumberFormat="1" applyFont="1" applyBorder="1" applyAlignment="1">
      <alignment horizontal="center"/>
    </xf>
    <xf numFmtId="43" fontId="2" fillId="4" borderId="119" xfId="0" applyNumberFormat="1" applyFont="1" applyFill="1" applyBorder="1" applyAlignment="1">
      <alignment horizontal="center" vertical="center"/>
    </xf>
    <xf numFmtId="43" fontId="2" fillId="3" borderId="119"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20" xfId="0" applyFill="1" applyBorder="1" applyAlignment="1">
      <alignment horizontal="center" vertical="center"/>
    </xf>
    <xf numFmtId="0" fontId="0" fillId="3" borderId="121" xfId="0" applyFill="1" applyBorder="1" applyAlignment="1">
      <alignment horizontal="center" vertical="center"/>
    </xf>
    <xf numFmtId="0" fontId="0" fillId="3" borderId="4" xfId="0" applyFill="1" applyBorder="1" applyAlignment="1">
      <alignment horizontal="center" vertical="center"/>
    </xf>
    <xf numFmtId="0" fontId="0" fillId="3" borderId="122" xfId="0" applyFill="1" applyBorder="1" applyAlignment="1">
      <alignment horizontal="center" vertical="center"/>
    </xf>
    <xf numFmtId="49" fontId="2" fillId="2" borderId="2" xfId="0" applyNumberFormat="1" applyFont="1" applyFill="1" applyBorder="1" applyAlignment="1">
      <alignment horizontal="center"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vertical="center"/>
    </xf>
    <xf numFmtId="0" fontId="2" fillId="2" borderId="12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0" xfId="0" applyFont="1" applyFill="1" applyAlignment="1">
      <alignment horizontal="center" vertical="center"/>
    </xf>
    <xf numFmtId="0" fontId="2" fillId="2" borderId="128" xfId="0" applyFont="1" applyFill="1" applyBorder="1" applyAlignment="1">
      <alignment horizontal="center" vertical="center"/>
    </xf>
    <xf numFmtId="0" fontId="2" fillId="2" borderId="1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2" xfId="0" applyFont="1" applyFill="1" applyBorder="1" applyAlignment="1">
      <alignment horizontal="center" vertical="center"/>
    </xf>
    <xf numFmtId="0" fontId="5" fillId="2" borderId="148" xfId="0" applyFont="1" applyFill="1" applyBorder="1" applyAlignment="1">
      <alignment horizontal="center"/>
    </xf>
    <xf numFmtId="10" fontId="0" fillId="6" borderId="2" xfId="0" applyNumberFormat="1" applyFill="1" applyBorder="1" applyAlignment="1">
      <alignment horizontal="right"/>
    </xf>
    <xf numFmtId="10" fontId="0" fillId="6" borderId="134" xfId="0" applyNumberFormat="1" applyFill="1" applyBorder="1" applyAlignment="1">
      <alignment horizontal="right"/>
    </xf>
    <xf numFmtId="10" fontId="0" fillId="6" borderId="2" xfId="0" applyNumberFormat="1" applyFill="1" applyBorder="1" applyAlignment="1">
      <alignment horizontal="center"/>
    </xf>
    <xf numFmtId="10" fontId="0" fillId="6" borderId="134" xfId="0" applyNumberFormat="1" applyFill="1" applyBorder="1" applyAlignment="1">
      <alignment horizontal="center"/>
    </xf>
    <xf numFmtId="0" fontId="2" fillId="0" borderId="123" xfId="0" applyFont="1" applyBorder="1" applyAlignment="1">
      <alignment horizontal="left"/>
    </xf>
    <xf numFmtId="0" fontId="2" fillId="0" borderId="124" xfId="0" applyFont="1" applyBorder="1" applyAlignment="1"/>
    <xf numFmtId="0" fontId="2" fillId="0" borderId="149" xfId="0" applyFont="1" applyBorder="1" applyAlignment="1">
      <alignment horizontal="right"/>
    </xf>
    <xf numFmtId="0" fontId="2" fillId="0" borderId="150" xfId="0" applyFont="1" applyBorder="1" applyAlignment="1">
      <alignment horizontal="right"/>
    </xf>
    <xf numFmtId="0" fontId="2" fillId="0" borderId="151" xfId="0" applyFont="1" applyBorder="1" applyAlignment="1">
      <alignment horizontal="right"/>
    </xf>
    <xf numFmtId="0" fontId="2" fillId="0" borderId="152" xfId="0" applyFont="1" applyBorder="1" applyAlignment="1">
      <alignment horizontal="right"/>
    </xf>
    <xf numFmtId="0" fontId="2" fillId="0" borderId="153" xfId="0" applyFont="1" applyBorder="1" applyAlignment="1">
      <alignment horizontal="right"/>
    </xf>
    <xf numFmtId="0" fontId="2" fillId="0" borderId="154" xfId="0" applyFont="1" applyBorder="1" applyAlignment="1">
      <alignment horizontal="right"/>
    </xf>
    <xf numFmtId="0" fontId="0" fillId="0" borderId="7" xfId="0" applyBorder="1" applyAlignment="1"/>
    <xf numFmtId="0" fontId="0" fillId="0" borderId="8" xfId="0" applyBorder="1" applyAlignment="1"/>
    <xf numFmtId="0" fontId="2" fillId="3" borderId="119" xfId="0" applyFont="1" applyFill="1" applyBorder="1" applyAlignment="1">
      <alignment horizontal="center" wrapText="1"/>
    </xf>
    <xf numFmtId="0" fontId="2" fillId="3" borderId="120" xfId="0" applyFont="1" applyFill="1" applyBorder="1" applyAlignment="1">
      <alignment horizontal="center" wrapText="1"/>
    </xf>
    <xf numFmtId="0" fontId="2" fillId="3" borderId="25" xfId="0" applyFont="1" applyFill="1" applyBorder="1" applyAlignment="1">
      <alignment horizontal="center" wrapText="1"/>
    </xf>
    <xf numFmtId="0" fontId="2" fillId="3" borderId="128" xfId="0" applyFont="1" applyFill="1" applyBorder="1" applyAlignment="1">
      <alignment horizontal="center" wrapText="1"/>
    </xf>
    <xf numFmtId="0" fontId="2" fillId="3" borderId="121" xfId="0" applyFont="1" applyFill="1" applyBorder="1" applyAlignment="1">
      <alignment horizontal="center" wrapText="1"/>
    </xf>
    <xf numFmtId="0" fontId="2" fillId="3" borderId="122" xfId="0" applyFont="1" applyFill="1" applyBorder="1" applyAlignment="1">
      <alignment horizontal="center" wrapText="1"/>
    </xf>
    <xf numFmtId="0" fontId="2" fillId="2" borderId="11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2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0" borderId="158" xfId="0" applyFont="1" applyBorder="1" applyAlignment="1">
      <alignment horizontal="right"/>
    </xf>
    <xf numFmtId="0" fontId="2" fillId="0" borderId="159" xfId="0" applyFont="1" applyBorder="1" applyAlignment="1">
      <alignment horizontal="right"/>
    </xf>
    <xf numFmtId="0" fontId="2" fillId="0" borderId="160" xfId="0" applyFont="1" applyBorder="1" applyAlignment="1">
      <alignment horizontal="right"/>
    </xf>
    <xf numFmtId="0" fontId="2" fillId="0" borderId="161" xfId="0" applyFont="1" applyBorder="1" applyAlignment="1">
      <alignment horizontal="right"/>
    </xf>
    <xf numFmtId="0" fontId="2" fillId="0" borderId="162" xfId="0" applyFont="1" applyBorder="1" applyAlignment="1">
      <alignment horizontal="right"/>
    </xf>
    <xf numFmtId="0" fontId="2" fillId="0" borderId="163" xfId="0" applyFont="1" applyBorder="1" applyAlignment="1">
      <alignment horizontal="right"/>
    </xf>
    <xf numFmtId="0" fontId="5" fillId="3" borderId="155" xfId="0" applyFont="1" applyFill="1" applyBorder="1" applyAlignment="1">
      <alignment horizontal="center"/>
    </xf>
    <xf numFmtId="0" fontId="5" fillId="3" borderId="156" xfId="0" applyFont="1" applyFill="1" applyBorder="1" applyAlignment="1">
      <alignment horizontal="center"/>
    </xf>
    <xf numFmtId="0" fontId="5" fillId="3" borderId="157" xfId="0" applyFont="1" applyFill="1" applyBorder="1" applyAlignment="1">
      <alignment horizontal="center"/>
    </xf>
    <xf numFmtId="0" fontId="2" fillId="0" borderId="0" xfId="0" applyFont="1" applyBorder="1" applyAlignment="1">
      <alignment horizontal="center"/>
    </xf>
    <xf numFmtId="0" fontId="0" fillId="4" borderId="25" xfId="0" applyFill="1" applyBorder="1" applyAlignment="1">
      <alignment horizontal="center" vertical="center"/>
    </xf>
    <xf numFmtId="0" fontId="0" fillId="4" borderId="0" xfId="0" applyFill="1" applyBorder="1" applyAlignment="1">
      <alignment horizontal="center" vertical="center"/>
    </xf>
    <xf numFmtId="0" fontId="0" fillId="4" borderId="128" xfId="0" applyFill="1" applyBorder="1" applyAlignment="1">
      <alignment horizontal="center" vertical="center"/>
    </xf>
    <xf numFmtId="0" fontId="2" fillId="0" borderId="180" xfId="0" applyFont="1" applyBorder="1" applyAlignment="1">
      <alignment horizontal="left"/>
    </xf>
    <xf numFmtId="0" fontId="2" fillId="0" borderId="181" xfId="0" applyFont="1" applyBorder="1" applyAlignment="1"/>
    <xf numFmtId="0" fontId="2" fillId="0" borderId="131" xfId="0" applyFont="1" applyBorder="1" applyAlignment="1">
      <alignment horizontal="left"/>
    </xf>
    <xf numFmtId="0" fontId="2" fillId="0" borderId="133" xfId="0" applyFont="1" applyBorder="1" applyAlignment="1"/>
    <xf numFmtId="41" fontId="0" fillId="0" borderId="164" xfId="0" applyNumberFormat="1" applyBorder="1" applyAlignment="1">
      <alignment horizontal="right"/>
    </xf>
    <xf numFmtId="41" fontId="0" fillId="0" borderId="165" xfId="0" applyNumberFormat="1" applyBorder="1" applyAlignment="1">
      <alignment horizontal="right"/>
    </xf>
    <xf numFmtId="0" fontId="2" fillId="3" borderId="119"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28"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122" xfId="0" applyFont="1" applyFill="1" applyBorder="1" applyAlignment="1">
      <alignment horizontal="center" vertical="center" wrapText="1"/>
    </xf>
    <xf numFmtId="0" fontId="2" fillId="3" borderId="119" xfId="0" applyFont="1" applyFill="1" applyBorder="1" applyAlignment="1">
      <alignment horizontal="center" vertical="top" wrapText="1"/>
    </xf>
    <xf numFmtId="0" fontId="2" fillId="3" borderId="120"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128" xfId="0" applyFont="1" applyFill="1" applyBorder="1" applyAlignment="1">
      <alignment horizontal="center" vertical="top" wrapText="1"/>
    </xf>
    <xf numFmtId="0" fontId="2" fillId="3" borderId="121" xfId="0" applyFont="1" applyFill="1" applyBorder="1" applyAlignment="1">
      <alignment horizontal="center" vertical="top" wrapText="1"/>
    </xf>
    <xf numFmtId="0" fontId="2" fillId="3" borderId="122" xfId="0" applyFont="1" applyFill="1" applyBorder="1" applyAlignment="1">
      <alignment horizontal="center" vertical="top" wrapText="1"/>
    </xf>
    <xf numFmtId="0" fontId="5" fillId="3" borderId="155" xfId="0" applyFont="1" applyFill="1" applyBorder="1" applyAlignment="1">
      <alignment horizontal="center" vertical="top"/>
    </xf>
    <xf numFmtId="0" fontId="5" fillId="3" borderId="156" xfId="0" applyFont="1" applyFill="1" applyBorder="1" applyAlignment="1">
      <alignment horizontal="center" vertical="top"/>
    </xf>
    <xf numFmtId="0" fontId="5" fillId="3" borderId="157" xfId="0" applyFont="1" applyFill="1" applyBorder="1" applyAlignment="1">
      <alignment horizontal="center" vertical="top"/>
    </xf>
    <xf numFmtId="0" fontId="0" fillId="0" borderId="43" xfId="0" applyBorder="1" applyAlignment="1"/>
    <xf numFmtId="0" fontId="0" fillId="0" borderId="54" xfId="0" applyBorder="1" applyAlignment="1"/>
    <xf numFmtId="0" fontId="2" fillId="0" borderId="168" xfId="0" applyFont="1" applyBorder="1" applyAlignment="1">
      <alignment horizontal="right"/>
    </xf>
    <xf numFmtId="0" fontId="2" fillId="0" borderId="169" xfId="0" applyFont="1" applyBorder="1" applyAlignment="1">
      <alignment horizontal="right"/>
    </xf>
    <xf numFmtId="0" fontId="5" fillId="3" borderId="155" xfId="0" applyFont="1" applyFill="1" applyBorder="1" applyAlignment="1">
      <alignment horizontal="center" vertical="center"/>
    </xf>
    <xf numFmtId="0" fontId="5" fillId="3" borderId="156" xfId="0" applyFont="1" applyFill="1" applyBorder="1" applyAlignment="1">
      <alignment horizontal="center" vertical="center"/>
    </xf>
    <xf numFmtId="0" fontId="5" fillId="3" borderId="157" xfId="0" applyFont="1" applyFill="1" applyBorder="1" applyAlignment="1">
      <alignment horizontal="center" vertical="center"/>
    </xf>
    <xf numFmtId="0" fontId="0" fillId="0" borderId="139" xfId="0" applyBorder="1" applyAlignment="1">
      <alignment horizontal="right"/>
    </xf>
    <xf numFmtId="0" fontId="0" fillId="0" borderId="56" xfId="0" applyBorder="1" applyAlignment="1">
      <alignment horizontal="right"/>
    </xf>
    <xf numFmtId="0" fontId="2" fillId="0" borderId="166" xfId="0" applyFont="1" applyBorder="1" applyAlignment="1">
      <alignment horizontal="right"/>
    </xf>
    <xf numFmtId="0" fontId="2" fillId="0" borderId="167" xfId="0" applyFont="1" applyBorder="1" applyAlignment="1">
      <alignment horizontal="right"/>
    </xf>
    <xf numFmtId="0" fontId="2" fillId="0" borderId="170" xfId="0" applyFont="1" applyBorder="1" applyAlignment="1">
      <alignment horizontal="right"/>
    </xf>
    <xf numFmtId="0" fontId="2" fillId="0" borderId="171"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2" fillId="0" borderId="183" xfId="0" applyFont="1" applyBorder="1" applyAlignment="1">
      <alignment horizontal="right"/>
    </xf>
    <xf numFmtId="0" fontId="2" fillId="0" borderId="184" xfId="0" applyFont="1" applyBorder="1" applyAlignment="1">
      <alignment horizontal="right"/>
    </xf>
    <xf numFmtId="0" fontId="7" fillId="4" borderId="119" xfId="0" applyFont="1" applyFill="1" applyBorder="1" applyAlignment="1">
      <alignment horizontal="center" vertical="center"/>
    </xf>
    <xf numFmtId="0" fontId="2" fillId="0" borderId="1" xfId="0" applyFont="1" applyBorder="1" applyAlignment="1">
      <alignment horizontal="center"/>
    </xf>
    <xf numFmtId="0" fontId="2" fillId="0" borderId="120" xfId="0" applyFont="1" applyBorder="1" applyAlignment="1">
      <alignment horizontal="center"/>
    </xf>
    <xf numFmtId="0" fontId="0" fillId="0" borderId="187" xfId="0" applyBorder="1" applyAlignment="1">
      <alignment horizontal="right"/>
    </xf>
    <xf numFmtId="0" fontId="0" fillId="0" borderId="188" xfId="0" applyBorder="1" applyAlignment="1">
      <alignment horizontal="right"/>
    </xf>
    <xf numFmtId="10" fontId="0" fillId="0" borderId="164" xfId="0" applyNumberFormat="1" applyBorder="1" applyAlignment="1">
      <alignment horizontal="right"/>
    </xf>
    <xf numFmtId="10" fontId="0" fillId="0" borderId="165" xfId="0" applyNumberFormat="1" applyBorder="1" applyAlignment="1">
      <alignment horizontal="right"/>
    </xf>
    <xf numFmtId="41" fontId="0" fillId="6" borderId="10" xfId="0" applyNumberFormat="1" applyFill="1" applyBorder="1" applyAlignment="1">
      <alignment horizontal="right"/>
    </xf>
    <xf numFmtId="41" fontId="0" fillId="6" borderId="11" xfId="0" applyNumberFormat="1" applyFill="1" applyBorder="1" applyAlignment="1">
      <alignment horizontal="right"/>
    </xf>
    <xf numFmtId="41" fontId="0" fillId="6" borderId="164" xfId="0" applyNumberFormat="1" applyFill="1" applyBorder="1" applyAlignment="1">
      <alignment horizontal="right"/>
    </xf>
    <xf numFmtId="41" fontId="0" fillId="6" borderId="165" xfId="0" applyNumberFormat="1" applyFill="1" applyBorder="1" applyAlignment="1">
      <alignment horizontal="right"/>
    </xf>
    <xf numFmtId="0" fontId="9" fillId="0" borderId="0" xfId="0" applyFont="1" applyAlignment="1">
      <alignment horizontal="center" wrapText="1"/>
    </xf>
    <xf numFmtId="0" fontId="0" fillId="0" borderId="0" xfId="0" applyAlignment="1">
      <alignment horizontal="right"/>
    </xf>
    <xf numFmtId="41" fontId="0" fillId="6" borderId="187" xfId="0" applyNumberFormat="1" applyFill="1" applyBorder="1" applyAlignment="1">
      <alignment horizontal="right"/>
    </xf>
    <xf numFmtId="41" fontId="0" fillId="6" borderId="188" xfId="0" applyNumberFormat="1" applyFill="1" applyBorder="1" applyAlignment="1">
      <alignment horizontal="right"/>
    </xf>
    <xf numFmtId="49" fontId="2" fillId="2" borderId="148" xfId="0" applyNumberFormat="1" applyFont="1" applyFill="1" applyBorder="1" applyAlignment="1">
      <alignment horizontal="center" vertical="center" wrapText="1"/>
    </xf>
    <xf numFmtId="49" fontId="5" fillId="3" borderId="148" xfId="0" applyNumberFormat="1" applyFont="1" applyFill="1" applyBorder="1" applyAlignment="1">
      <alignment horizontal="center" wrapText="1"/>
    </xf>
    <xf numFmtId="0" fontId="2" fillId="3" borderId="148" xfId="0" applyFont="1" applyFill="1" applyBorder="1" applyAlignment="1">
      <alignment horizontal="center" wrapText="1"/>
    </xf>
    <xf numFmtId="49" fontId="2" fillId="3" borderId="119" xfId="0" applyNumberFormat="1" applyFont="1" applyFill="1" applyBorder="1" applyAlignment="1">
      <alignment horizontal="center" vertical="top" wrapText="1"/>
    </xf>
    <xf numFmtId="49" fontId="2" fillId="3" borderId="120" xfId="0" applyNumberFormat="1" applyFont="1" applyFill="1" applyBorder="1" applyAlignment="1">
      <alignment horizontal="center" vertical="top" wrapText="1"/>
    </xf>
    <xf numFmtId="49" fontId="2" fillId="3" borderId="25" xfId="0" applyNumberFormat="1" applyFont="1" applyFill="1" applyBorder="1" applyAlignment="1">
      <alignment horizontal="center" vertical="top" wrapText="1"/>
    </xf>
    <xf numFmtId="49" fontId="2" fillId="3" borderId="128" xfId="0" applyNumberFormat="1" applyFont="1" applyFill="1" applyBorder="1" applyAlignment="1">
      <alignment horizontal="center" vertical="top" wrapText="1"/>
    </xf>
    <xf numFmtId="49" fontId="2" fillId="3" borderId="121" xfId="0" applyNumberFormat="1" applyFont="1" applyFill="1" applyBorder="1" applyAlignment="1">
      <alignment horizontal="center" vertical="top" wrapText="1"/>
    </xf>
    <xf numFmtId="49" fontId="2" fillId="3" borderId="122" xfId="0" applyNumberFormat="1" applyFont="1" applyFill="1" applyBorder="1" applyAlignment="1">
      <alignment horizontal="center" vertical="top" wrapText="1"/>
    </xf>
    <xf numFmtId="49" fontId="2" fillId="3" borderId="120" xfId="0" applyNumberFormat="1" applyFont="1" applyFill="1" applyBorder="1" applyAlignment="1">
      <alignment horizontal="center" vertical="top"/>
    </xf>
    <xf numFmtId="0" fontId="2" fillId="3" borderId="25" xfId="0" applyFont="1" applyFill="1" applyBorder="1" applyAlignment="1">
      <alignment horizontal="center" vertical="top"/>
    </xf>
    <xf numFmtId="0" fontId="2" fillId="3" borderId="128" xfId="0" applyFont="1" applyFill="1" applyBorder="1" applyAlignment="1">
      <alignment horizontal="center" vertical="top"/>
    </xf>
    <xf numFmtId="0" fontId="2" fillId="3" borderId="121" xfId="0" applyFont="1" applyFill="1" applyBorder="1" applyAlignment="1">
      <alignment horizontal="center" vertical="top"/>
    </xf>
    <xf numFmtId="0" fontId="2" fillId="3" borderId="122" xfId="0" applyFont="1" applyFill="1" applyBorder="1" applyAlignment="1">
      <alignment horizontal="center" vertical="top"/>
    </xf>
    <xf numFmtId="0" fontId="2" fillId="2" borderId="1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28" xfId="0" applyFont="1" applyFill="1" applyBorder="1" applyAlignment="1">
      <alignment horizontal="center" vertical="center" wrapText="1"/>
    </xf>
    <xf numFmtId="0" fontId="2" fillId="2" borderId="121" xfId="0" applyFont="1" applyFill="1" applyBorder="1" applyAlignment="1">
      <alignment horizontal="center" vertical="center" wrapText="1"/>
    </xf>
    <xf numFmtId="10" fontId="0" fillId="0" borderId="10" xfId="0" applyNumberFormat="1" applyBorder="1" applyAlignment="1">
      <alignment horizontal="right"/>
    </xf>
    <xf numFmtId="10" fontId="0" fillId="0" borderId="11" xfId="0" applyNumberFormat="1" applyBorder="1" applyAlignment="1">
      <alignment horizontal="right"/>
    </xf>
    <xf numFmtId="10" fontId="0" fillId="0" borderId="185" xfId="0" applyNumberFormat="1" applyBorder="1" applyAlignment="1">
      <alignment horizontal="right"/>
    </xf>
    <xf numFmtId="10" fontId="0" fillId="0" borderId="186" xfId="0" applyNumberFormat="1" applyBorder="1" applyAlignment="1">
      <alignment horizontal="right"/>
    </xf>
    <xf numFmtId="49" fontId="5" fillId="3" borderId="148" xfId="0" applyNumberFormat="1" applyFont="1" applyFill="1" applyBorder="1" applyAlignment="1">
      <alignment horizontal="center" vertical="center" wrapText="1"/>
    </xf>
    <xf numFmtId="0" fontId="5" fillId="3" borderId="148" xfId="0" applyFont="1" applyFill="1" applyBorder="1" applyAlignment="1">
      <alignment horizontal="center" vertical="center" wrapText="1"/>
    </xf>
    <xf numFmtId="0" fontId="2" fillId="0" borderId="43" xfId="0" applyFont="1" applyBorder="1" applyAlignment="1"/>
    <xf numFmtId="0" fontId="2" fillId="0" borderId="54" xfId="0" applyFont="1" applyBorder="1" applyAlignment="1"/>
    <xf numFmtId="0" fontId="5" fillId="3" borderId="148" xfId="0" applyFont="1" applyFill="1" applyBorder="1" applyAlignment="1">
      <alignment horizontal="center" wrapText="1"/>
    </xf>
    <xf numFmtId="0" fontId="9" fillId="0" borderId="80" xfId="0" applyFont="1" applyBorder="1" applyAlignment="1">
      <alignment horizontal="center" wrapText="1"/>
    </xf>
    <xf numFmtId="0" fontId="2" fillId="0" borderId="133" xfId="0" applyFont="1" applyBorder="1" applyAlignment="1">
      <alignment horizontal="left"/>
    </xf>
    <xf numFmtId="0" fontId="2" fillId="0" borderId="124" xfId="0" applyFont="1" applyBorder="1" applyAlignment="1">
      <alignment horizontal="left"/>
    </xf>
    <xf numFmtId="0" fontId="5" fillId="2" borderId="2" xfId="0" applyFont="1" applyFill="1" applyBorder="1" applyAlignment="1">
      <alignment horizontal="center" vertical="center" wrapText="1"/>
    </xf>
    <xf numFmtId="0" fontId="0" fillId="2" borderId="5" xfId="0" applyFill="1" applyBorder="1" applyAlignment="1">
      <alignment horizontal="center" vertical="center"/>
    </xf>
    <xf numFmtId="0" fontId="5" fillId="2" borderId="2" xfId="0" applyFont="1" applyFill="1" applyBorder="1" applyAlignment="1">
      <alignment horizontal="center" vertical="center"/>
    </xf>
    <xf numFmtId="0" fontId="1" fillId="0" borderId="173" xfId="0" applyFont="1" applyBorder="1" applyAlignment="1"/>
    <xf numFmtId="0" fontId="1" fillId="0" borderId="174" xfId="0" applyFont="1" applyBorder="1" applyAlignment="1"/>
    <xf numFmtId="0" fontId="1" fillId="0" borderId="79" xfId="0" applyFont="1" applyBorder="1" applyAlignment="1"/>
    <xf numFmtId="0" fontId="1" fillId="0" borderId="172" xfId="0" applyFont="1" applyBorder="1" applyAlignment="1"/>
    <xf numFmtId="0" fontId="2" fillId="3" borderId="175" xfId="0" applyFont="1" applyFill="1" applyBorder="1" applyAlignment="1">
      <alignment horizontal="center" vertical="center"/>
    </xf>
    <xf numFmtId="0" fontId="0" fillId="0" borderId="176" xfId="0" applyBorder="1" applyAlignment="1"/>
    <xf numFmtId="0" fontId="0" fillId="0" borderId="177" xfId="0" applyBorder="1" applyAlignment="1"/>
    <xf numFmtId="0" fontId="0" fillId="0" borderId="178" xfId="0" applyBorder="1" applyAlignment="1"/>
    <xf numFmtId="0" fontId="0" fillId="0" borderId="179" xfId="0" applyBorder="1" applyAlignment="1"/>
    <xf numFmtId="0" fontId="19" fillId="0" borderId="79" xfId="0" applyFont="1" applyBorder="1" applyAlignment="1"/>
    <xf numFmtId="0" fontId="19" fillId="0" borderId="172" xfId="0" applyFont="1" applyBorder="1" applyAlignment="1"/>
  </cellXfs>
  <cellStyles count="10">
    <cellStyle name="Currency 2" xfId="9" xr:uid="{00000000-0005-0000-0000-000000000000}"/>
    <cellStyle name="FRxAmtStyle" xfId="2" xr:uid="{00000000-0005-0000-0000-000001000000}"/>
    <cellStyle name="FRxCurrStyle" xfId="3" xr:uid="{00000000-0005-0000-0000-000002000000}"/>
    <cellStyle name="FRxPcntStyle" xfId="4" xr:uid="{00000000-0005-0000-0000-000003000000}"/>
    <cellStyle name="Normal" xfId="0" builtinId="0"/>
    <cellStyle name="Normal 2" xfId="1" xr:uid="{00000000-0005-0000-0000-000005000000}"/>
    <cellStyle name="Normal 4" xfId="5" xr:uid="{00000000-0005-0000-0000-000006000000}"/>
    <cellStyle name="STYLE1" xfId="6" xr:uid="{00000000-0005-0000-0000-000007000000}"/>
    <cellStyle name="STYLE2" xfId="7" xr:uid="{00000000-0005-0000-0000-000008000000}"/>
    <cellStyle name="STYLE3"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104775</xdr:colOff>
      <xdr:row>36</xdr:row>
      <xdr:rowOff>0</xdr:rowOff>
    </xdr:from>
    <xdr:to>
      <xdr:col>9</xdr:col>
      <xdr:colOff>400050</xdr:colOff>
      <xdr:row>39</xdr:row>
      <xdr:rowOff>142875</xdr:rowOff>
    </xdr:to>
    <xdr:sp macro="" textlink="">
      <xdr:nvSpPr>
        <xdr:cNvPr id="19515" name="TextBox 3">
          <a:extLst>
            <a:ext uri="{FF2B5EF4-FFF2-40B4-BE49-F238E27FC236}">
              <a16:creationId xmlns:a16="http://schemas.microsoft.com/office/drawing/2014/main" id="{00000000-0008-0000-0100-00003B4C0000}"/>
            </a:ext>
          </a:extLst>
        </xdr:cNvPr>
        <xdr:cNvSpPr txBox="1">
          <a:spLocks noChangeArrowheads="1"/>
        </xdr:cNvSpPr>
      </xdr:nvSpPr>
      <xdr:spPr bwMode="auto">
        <a:xfrm>
          <a:off x="3762375" y="5829300"/>
          <a:ext cx="2124075" cy="62865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p>
      </xdr:txBody>
    </xdr:sp>
    <xdr:clientData/>
  </xdr:twoCellAnchor>
  <xdr:twoCellAnchor>
    <xdr:from>
      <xdr:col>6</xdr:col>
      <xdr:colOff>38100</xdr:colOff>
      <xdr:row>53</xdr:row>
      <xdr:rowOff>114300</xdr:rowOff>
    </xdr:from>
    <xdr:to>
      <xdr:col>9</xdr:col>
      <xdr:colOff>333375</xdr:colOff>
      <xdr:row>57</xdr:row>
      <xdr:rowOff>152400</xdr:rowOff>
    </xdr:to>
    <xdr:sp macro="" textlink="">
      <xdr:nvSpPr>
        <xdr:cNvPr id="19516" name="TextBox 7">
          <a:extLst>
            <a:ext uri="{FF2B5EF4-FFF2-40B4-BE49-F238E27FC236}">
              <a16:creationId xmlns:a16="http://schemas.microsoft.com/office/drawing/2014/main" id="{00000000-0008-0000-0100-00003C4C0000}"/>
            </a:ext>
          </a:extLst>
        </xdr:cNvPr>
        <xdr:cNvSpPr txBox="1">
          <a:spLocks noChangeArrowheads="1"/>
        </xdr:cNvSpPr>
      </xdr:nvSpPr>
      <xdr:spPr bwMode="auto">
        <a:xfrm>
          <a:off x="3695700" y="8696325"/>
          <a:ext cx="2124075" cy="68580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endParaRPr lang="en-US" sz="1100" b="0" i="0" strike="noStrike">
            <a:solidFill>
              <a:srgbClr val="000000"/>
            </a:solidFill>
            <a:latin typeface="Calibri"/>
          </a:endParaRPr>
        </a:p>
        <a:p>
          <a:pPr algn="l" rtl="0">
            <a:defRPr sz="1000"/>
          </a:pPr>
          <a:endParaRPr lang="en-US" sz="1100" b="0" i="0" strike="noStrike">
            <a:solidFill>
              <a:srgbClr val="000000"/>
            </a:solidFill>
            <a:latin typeface="Calibri"/>
          </a:endParaRPr>
        </a:p>
      </xdr:txBody>
    </xdr:sp>
    <xdr:clientData/>
  </xdr:twoCellAnchor>
  <xdr:twoCellAnchor>
    <xdr:from>
      <xdr:col>4</xdr:col>
      <xdr:colOff>476250</xdr:colOff>
      <xdr:row>33</xdr:row>
      <xdr:rowOff>0</xdr:rowOff>
    </xdr:from>
    <xdr:to>
      <xdr:col>5</xdr:col>
      <xdr:colOff>447675</xdr:colOff>
      <xdr:row>42</xdr:row>
      <xdr:rowOff>57150</xdr:rowOff>
    </xdr:to>
    <xdr:sp macro="" textlink="">
      <xdr:nvSpPr>
        <xdr:cNvPr id="5123" name="AutoShape 61">
          <a:extLst>
            <a:ext uri="{FF2B5EF4-FFF2-40B4-BE49-F238E27FC236}">
              <a16:creationId xmlns:a16="http://schemas.microsoft.com/office/drawing/2014/main" id="{00000000-0008-0000-0100-000003140000}"/>
            </a:ext>
          </a:extLst>
        </xdr:cNvPr>
        <xdr:cNvSpPr>
          <a:spLocks/>
        </xdr:cNvSpPr>
      </xdr:nvSpPr>
      <xdr:spPr bwMode="auto">
        <a:xfrm>
          <a:off x="2914650" y="5343525"/>
          <a:ext cx="581025" cy="1514475"/>
        </a:xfrm>
        <a:prstGeom prst="rightBrace">
          <a:avLst>
            <a:gd name="adj1" fmla="val 21721"/>
            <a:gd name="adj2" fmla="val 50000"/>
          </a:avLst>
        </a:prstGeom>
        <a:noFill/>
        <a:ln w="9525">
          <a:solidFill>
            <a:srgbClr val="000000"/>
          </a:solidFill>
          <a:round/>
          <a:headEnd/>
          <a:tailEnd/>
        </a:ln>
      </xdr:spPr>
    </xdr:sp>
    <xdr:clientData/>
  </xdr:twoCellAnchor>
  <xdr:twoCellAnchor>
    <xdr:from>
      <xdr:col>4</xdr:col>
      <xdr:colOff>514350</xdr:colOff>
      <xdr:row>51</xdr:row>
      <xdr:rowOff>38100</xdr:rowOff>
    </xdr:from>
    <xdr:to>
      <xdr:col>5</xdr:col>
      <xdr:colOff>485775</xdr:colOff>
      <xdr:row>60</xdr:row>
      <xdr:rowOff>95250</xdr:rowOff>
    </xdr:to>
    <xdr:sp macro="" textlink="">
      <xdr:nvSpPr>
        <xdr:cNvPr id="5124" name="AutoShape 62">
          <a:extLst>
            <a:ext uri="{FF2B5EF4-FFF2-40B4-BE49-F238E27FC236}">
              <a16:creationId xmlns:a16="http://schemas.microsoft.com/office/drawing/2014/main" id="{00000000-0008-0000-0100-000004140000}"/>
            </a:ext>
          </a:extLst>
        </xdr:cNvPr>
        <xdr:cNvSpPr>
          <a:spLocks/>
        </xdr:cNvSpPr>
      </xdr:nvSpPr>
      <xdr:spPr bwMode="auto">
        <a:xfrm>
          <a:off x="2952750" y="8296275"/>
          <a:ext cx="581025" cy="1514475"/>
        </a:xfrm>
        <a:prstGeom prst="rightBrace">
          <a:avLst>
            <a:gd name="adj1" fmla="val 21721"/>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42</xdr:row>
          <xdr:rowOff>66675</xdr:rowOff>
        </xdr:from>
        <xdr:to>
          <xdr:col>3</xdr:col>
          <xdr:colOff>561975</xdr:colOff>
          <xdr:row>42</xdr:row>
          <xdr:rowOff>276225</xdr:rowOff>
        </xdr:to>
        <xdr:grpSp>
          <xdr:nvGrpSpPr>
            <xdr:cNvPr id="1027" name="Group 3">
              <a:extLst>
                <a:ext uri="{FF2B5EF4-FFF2-40B4-BE49-F238E27FC236}">
                  <a16:creationId xmlns:a16="http://schemas.microsoft.com/office/drawing/2014/main" id="{00000000-0008-0000-0400-000003040000}"/>
                </a:ext>
              </a:extLst>
            </xdr:cNvPr>
            <xdr:cNvGrpSpPr>
              <a:grpSpLocks/>
            </xdr:cNvGrpSpPr>
          </xdr:nvGrpSpPr>
          <xdr:grpSpPr bwMode="auto">
            <a:xfrm>
              <a:off x="371475" y="7160895"/>
              <a:ext cx="1501140" cy="186690"/>
              <a:chOff x="140" y="652"/>
              <a:chExt cx="156" cy="24"/>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48</xdr:row>
          <xdr:rowOff>47625</xdr:rowOff>
        </xdr:from>
        <xdr:to>
          <xdr:col>6</xdr:col>
          <xdr:colOff>476250</xdr:colOff>
          <xdr:row>48</xdr:row>
          <xdr:rowOff>200025</xdr:rowOff>
        </xdr:to>
        <xdr:grpSp>
          <xdr:nvGrpSpPr>
            <xdr:cNvPr id="1028" name="Group 4">
              <a:extLst>
                <a:ext uri="{FF2B5EF4-FFF2-40B4-BE49-F238E27FC236}">
                  <a16:creationId xmlns:a16="http://schemas.microsoft.com/office/drawing/2014/main" id="{00000000-0008-0000-0400-000004040000}"/>
                </a:ext>
              </a:extLst>
            </xdr:cNvPr>
            <xdr:cNvGrpSpPr>
              <a:grpSpLocks/>
            </xdr:cNvGrpSpPr>
          </xdr:nvGrpSpPr>
          <xdr:grpSpPr bwMode="auto">
            <a:xfrm>
              <a:off x="3777615" y="8231505"/>
              <a:ext cx="1522095" cy="152400"/>
              <a:chOff x="140" y="652"/>
              <a:chExt cx="156" cy="24"/>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xdr:row>
          <xdr:rowOff>47625</xdr:rowOff>
        </xdr:from>
        <xdr:to>
          <xdr:col>3</xdr:col>
          <xdr:colOff>561975</xdr:colOff>
          <xdr:row>53</xdr:row>
          <xdr:rowOff>200025</xdr:rowOff>
        </xdr:to>
        <xdr:grpSp>
          <xdr:nvGrpSpPr>
            <xdr:cNvPr id="1031" name="Group 7">
              <a:extLst>
                <a:ext uri="{FF2B5EF4-FFF2-40B4-BE49-F238E27FC236}">
                  <a16:creationId xmlns:a16="http://schemas.microsoft.com/office/drawing/2014/main" id="{00000000-0008-0000-0400-000007040000}"/>
                </a:ext>
              </a:extLst>
            </xdr:cNvPr>
            <xdr:cNvGrpSpPr>
              <a:grpSpLocks/>
            </xdr:cNvGrpSpPr>
          </xdr:nvGrpSpPr>
          <xdr:grpSpPr bwMode="auto">
            <a:xfrm>
              <a:off x="371475" y="9138285"/>
              <a:ext cx="1501140" cy="152400"/>
              <a:chOff x="140" y="652"/>
              <a:chExt cx="156" cy="24"/>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61</xdr:row>
          <xdr:rowOff>57150</xdr:rowOff>
        </xdr:from>
        <xdr:to>
          <xdr:col>4</xdr:col>
          <xdr:colOff>485775</xdr:colOff>
          <xdr:row>62</xdr:row>
          <xdr:rowOff>9525</xdr:rowOff>
        </xdr:to>
        <xdr:grpSp>
          <xdr:nvGrpSpPr>
            <xdr:cNvPr id="1040" name="Group 16">
              <a:extLst>
                <a:ext uri="{FF2B5EF4-FFF2-40B4-BE49-F238E27FC236}">
                  <a16:creationId xmlns:a16="http://schemas.microsoft.com/office/drawing/2014/main" id="{00000000-0008-0000-0400-000010040000}"/>
                </a:ext>
              </a:extLst>
            </xdr:cNvPr>
            <xdr:cNvGrpSpPr>
              <a:grpSpLocks/>
            </xdr:cNvGrpSpPr>
          </xdr:nvGrpSpPr>
          <xdr:grpSpPr bwMode="auto">
            <a:xfrm>
              <a:off x="1501140" y="10557510"/>
              <a:ext cx="1514475" cy="158115"/>
              <a:chOff x="140" y="652"/>
              <a:chExt cx="156" cy="24"/>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64</xdr:row>
          <xdr:rowOff>57150</xdr:rowOff>
        </xdr:from>
        <xdr:to>
          <xdr:col>4</xdr:col>
          <xdr:colOff>485775</xdr:colOff>
          <xdr:row>65</xdr:row>
          <xdr:rowOff>9525</xdr:rowOff>
        </xdr:to>
        <xdr:grpSp>
          <xdr:nvGrpSpPr>
            <xdr:cNvPr id="1043" name="Group 19">
              <a:extLst>
                <a:ext uri="{FF2B5EF4-FFF2-40B4-BE49-F238E27FC236}">
                  <a16:creationId xmlns:a16="http://schemas.microsoft.com/office/drawing/2014/main" id="{00000000-0008-0000-0400-000013040000}"/>
                </a:ext>
              </a:extLst>
            </xdr:cNvPr>
            <xdr:cNvGrpSpPr>
              <a:grpSpLocks/>
            </xdr:cNvGrpSpPr>
          </xdr:nvGrpSpPr>
          <xdr:grpSpPr bwMode="auto">
            <a:xfrm>
              <a:off x="1501140" y="11098530"/>
              <a:ext cx="1514475" cy="127635"/>
              <a:chOff x="140" y="652"/>
              <a:chExt cx="156" cy="24"/>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15</xdr:row>
          <xdr:rowOff>57150</xdr:rowOff>
        </xdr:from>
        <xdr:to>
          <xdr:col>3</xdr:col>
          <xdr:colOff>600075</xdr:colOff>
          <xdr:row>15</xdr:row>
          <xdr:rowOff>219075</xdr:rowOff>
        </xdr:to>
        <xdr:grpSp>
          <xdr:nvGrpSpPr>
            <xdr:cNvPr id="2055" name="Group 7">
              <a:extLst>
                <a:ext uri="{FF2B5EF4-FFF2-40B4-BE49-F238E27FC236}">
                  <a16:creationId xmlns:a16="http://schemas.microsoft.com/office/drawing/2014/main" id="{00000000-0008-0000-0500-000007080000}"/>
                </a:ext>
              </a:extLst>
            </xdr:cNvPr>
            <xdr:cNvGrpSpPr>
              <a:grpSpLocks/>
            </xdr:cNvGrpSpPr>
          </xdr:nvGrpSpPr>
          <xdr:grpSpPr bwMode="auto">
            <a:xfrm>
              <a:off x="417195" y="2541270"/>
              <a:ext cx="1501140" cy="161925"/>
              <a:chOff x="140" y="652"/>
              <a:chExt cx="156" cy="24"/>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27</xdr:row>
          <xdr:rowOff>57150</xdr:rowOff>
        </xdr:from>
        <xdr:to>
          <xdr:col>3</xdr:col>
          <xdr:colOff>600075</xdr:colOff>
          <xdr:row>27</xdr:row>
          <xdr:rowOff>219075</xdr:rowOff>
        </xdr:to>
        <xdr:grpSp>
          <xdr:nvGrpSpPr>
            <xdr:cNvPr id="2058" name="Group 10">
              <a:extLst>
                <a:ext uri="{FF2B5EF4-FFF2-40B4-BE49-F238E27FC236}">
                  <a16:creationId xmlns:a16="http://schemas.microsoft.com/office/drawing/2014/main" id="{00000000-0008-0000-0500-00000A080000}"/>
                </a:ext>
              </a:extLst>
            </xdr:cNvPr>
            <xdr:cNvGrpSpPr>
              <a:grpSpLocks/>
            </xdr:cNvGrpSpPr>
          </xdr:nvGrpSpPr>
          <xdr:grpSpPr bwMode="auto">
            <a:xfrm>
              <a:off x="417195" y="4674870"/>
              <a:ext cx="1501140" cy="161925"/>
              <a:chOff x="140" y="652"/>
              <a:chExt cx="156" cy="24"/>
            </a:xfrm>
          </xdr:grpSpPr>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32</xdr:row>
          <xdr:rowOff>57150</xdr:rowOff>
        </xdr:from>
        <xdr:to>
          <xdr:col>3</xdr:col>
          <xdr:colOff>600075</xdr:colOff>
          <xdr:row>32</xdr:row>
          <xdr:rowOff>219075</xdr:rowOff>
        </xdr:to>
        <xdr:grpSp>
          <xdr:nvGrpSpPr>
            <xdr:cNvPr id="2061" name="Group 13">
              <a:extLst>
                <a:ext uri="{FF2B5EF4-FFF2-40B4-BE49-F238E27FC236}">
                  <a16:creationId xmlns:a16="http://schemas.microsoft.com/office/drawing/2014/main" id="{00000000-0008-0000-0500-00000D080000}"/>
                </a:ext>
              </a:extLst>
            </xdr:cNvPr>
            <xdr:cNvGrpSpPr>
              <a:grpSpLocks/>
            </xdr:cNvGrpSpPr>
          </xdr:nvGrpSpPr>
          <xdr:grpSpPr bwMode="auto">
            <a:xfrm>
              <a:off x="417195" y="5596890"/>
              <a:ext cx="1501140" cy="161925"/>
              <a:chOff x="140" y="652"/>
              <a:chExt cx="156" cy="24"/>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38</xdr:row>
          <xdr:rowOff>57150</xdr:rowOff>
        </xdr:from>
        <xdr:to>
          <xdr:col>3</xdr:col>
          <xdr:colOff>600075</xdr:colOff>
          <xdr:row>38</xdr:row>
          <xdr:rowOff>219075</xdr:rowOff>
        </xdr:to>
        <xdr:grpSp>
          <xdr:nvGrpSpPr>
            <xdr:cNvPr id="2064" name="Group 16">
              <a:extLst>
                <a:ext uri="{FF2B5EF4-FFF2-40B4-BE49-F238E27FC236}">
                  <a16:creationId xmlns:a16="http://schemas.microsoft.com/office/drawing/2014/main" id="{00000000-0008-0000-0500-000010080000}"/>
                </a:ext>
              </a:extLst>
            </xdr:cNvPr>
            <xdr:cNvGrpSpPr>
              <a:grpSpLocks/>
            </xdr:cNvGrpSpPr>
          </xdr:nvGrpSpPr>
          <xdr:grpSpPr bwMode="auto">
            <a:xfrm>
              <a:off x="417195" y="6678930"/>
              <a:ext cx="1501140" cy="161925"/>
              <a:chOff x="140" y="652"/>
              <a:chExt cx="156" cy="24"/>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41</xdr:row>
          <xdr:rowOff>57150</xdr:rowOff>
        </xdr:from>
        <xdr:to>
          <xdr:col>7</xdr:col>
          <xdr:colOff>371475</xdr:colOff>
          <xdr:row>41</xdr:row>
          <xdr:rowOff>219075</xdr:rowOff>
        </xdr:to>
        <xdr:grpSp>
          <xdr:nvGrpSpPr>
            <xdr:cNvPr id="2070" name="Group 22">
              <a:extLst>
                <a:ext uri="{FF2B5EF4-FFF2-40B4-BE49-F238E27FC236}">
                  <a16:creationId xmlns:a16="http://schemas.microsoft.com/office/drawing/2014/main" id="{00000000-0008-0000-0500-000016080000}"/>
                </a:ext>
              </a:extLst>
            </xdr:cNvPr>
            <xdr:cNvGrpSpPr>
              <a:grpSpLocks/>
            </xdr:cNvGrpSpPr>
          </xdr:nvGrpSpPr>
          <xdr:grpSpPr bwMode="auto">
            <a:xfrm>
              <a:off x="3670935" y="7265670"/>
              <a:ext cx="1485900" cy="161925"/>
              <a:chOff x="140" y="652"/>
              <a:chExt cx="156" cy="24"/>
            </a:xfrm>
          </xdr:grpSpPr>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47</xdr:row>
          <xdr:rowOff>57150</xdr:rowOff>
        </xdr:from>
        <xdr:to>
          <xdr:col>3</xdr:col>
          <xdr:colOff>600075</xdr:colOff>
          <xdr:row>47</xdr:row>
          <xdr:rowOff>219075</xdr:rowOff>
        </xdr:to>
        <xdr:grpSp>
          <xdr:nvGrpSpPr>
            <xdr:cNvPr id="2073" name="Group 25">
              <a:extLst>
                <a:ext uri="{FF2B5EF4-FFF2-40B4-BE49-F238E27FC236}">
                  <a16:creationId xmlns:a16="http://schemas.microsoft.com/office/drawing/2014/main" id="{00000000-0008-0000-0500-000019080000}"/>
                </a:ext>
              </a:extLst>
            </xdr:cNvPr>
            <xdr:cNvGrpSpPr>
              <a:grpSpLocks/>
            </xdr:cNvGrpSpPr>
          </xdr:nvGrpSpPr>
          <xdr:grpSpPr bwMode="auto">
            <a:xfrm>
              <a:off x="417195" y="8332470"/>
              <a:ext cx="1501140" cy="161925"/>
              <a:chOff x="140" y="652"/>
              <a:chExt cx="156" cy="24"/>
            </a:xfrm>
          </xdr:grpSpPr>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51</xdr:row>
          <xdr:rowOff>57150</xdr:rowOff>
        </xdr:from>
        <xdr:to>
          <xdr:col>7</xdr:col>
          <xdr:colOff>371475</xdr:colOff>
          <xdr:row>51</xdr:row>
          <xdr:rowOff>219075</xdr:rowOff>
        </xdr:to>
        <xdr:grpSp>
          <xdr:nvGrpSpPr>
            <xdr:cNvPr id="2076" name="Group 28">
              <a:extLst>
                <a:ext uri="{FF2B5EF4-FFF2-40B4-BE49-F238E27FC236}">
                  <a16:creationId xmlns:a16="http://schemas.microsoft.com/office/drawing/2014/main" id="{00000000-0008-0000-0500-00001C080000}"/>
                </a:ext>
              </a:extLst>
            </xdr:cNvPr>
            <xdr:cNvGrpSpPr>
              <a:grpSpLocks/>
            </xdr:cNvGrpSpPr>
          </xdr:nvGrpSpPr>
          <xdr:grpSpPr bwMode="auto">
            <a:xfrm>
              <a:off x="3670935" y="9086850"/>
              <a:ext cx="1485900" cy="161925"/>
              <a:chOff x="140" y="652"/>
              <a:chExt cx="156" cy="24"/>
            </a:xfrm>
          </xdr:grpSpPr>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64</xdr:row>
          <xdr:rowOff>57150</xdr:rowOff>
        </xdr:from>
        <xdr:to>
          <xdr:col>3</xdr:col>
          <xdr:colOff>600075</xdr:colOff>
          <xdr:row>64</xdr:row>
          <xdr:rowOff>219075</xdr:rowOff>
        </xdr:to>
        <xdr:grpSp>
          <xdr:nvGrpSpPr>
            <xdr:cNvPr id="2079" name="Group 31">
              <a:extLst>
                <a:ext uri="{FF2B5EF4-FFF2-40B4-BE49-F238E27FC236}">
                  <a16:creationId xmlns:a16="http://schemas.microsoft.com/office/drawing/2014/main" id="{00000000-0008-0000-0500-00001F080000}"/>
                </a:ext>
              </a:extLst>
            </xdr:cNvPr>
            <xdr:cNvGrpSpPr>
              <a:grpSpLocks/>
            </xdr:cNvGrpSpPr>
          </xdr:nvGrpSpPr>
          <xdr:grpSpPr bwMode="auto">
            <a:xfrm>
              <a:off x="417195" y="11372850"/>
              <a:ext cx="1501140" cy="161925"/>
              <a:chOff x="140" y="652"/>
              <a:chExt cx="156" cy="24"/>
            </a:xfrm>
          </xdr:grpSpPr>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500-000020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22</xdr:row>
          <xdr:rowOff>57150</xdr:rowOff>
        </xdr:from>
        <xdr:to>
          <xdr:col>3</xdr:col>
          <xdr:colOff>600075</xdr:colOff>
          <xdr:row>23</xdr:row>
          <xdr:rowOff>0</xdr:rowOff>
        </xdr:to>
        <xdr:grpSp>
          <xdr:nvGrpSpPr>
            <xdr:cNvPr id="26" name="Group 7">
              <a:extLst>
                <a:ext uri="{FF2B5EF4-FFF2-40B4-BE49-F238E27FC236}">
                  <a16:creationId xmlns:a16="http://schemas.microsoft.com/office/drawing/2014/main" id="{00000000-0008-0000-0500-00001A000000}"/>
                </a:ext>
              </a:extLst>
            </xdr:cNvPr>
            <xdr:cNvGrpSpPr>
              <a:grpSpLocks/>
            </xdr:cNvGrpSpPr>
          </xdr:nvGrpSpPr>
          <xdr:grpSpPr bwMode="auto">
            <a:xfrm>
              <a:off x="417195" y="3790950"/>
              <a:ext cx="1501140" cy="186690"/>
              <a:chOff x="140" y="652"/>
              <a:chExt cx="156" cy="24"/>
            </a:xfrm>
          </xdr:grpSpPr>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500-000022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23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5</xdr:row>
          <xdr:rowOff>104775</xdr:rowOff>
        </xdr:from>
        <xdr:to>
          <xdr:col>3</xdr:col>
          <xdr:colOff>371475</xdr:colOff>
          <xdr:row>5</xdr:row>
          <xdr:rowOff>266700</xdr:rowOff>
        </xdr:to>
        <xdr:grpSp>
          <xdr:nvGrpSpPr>
            <xdr:cNvPr id="3073" name="Group 1">
              <a:extLst>
                <a:ext uri="{FF2B5EF4-FFF2-40B4-BE49-F238E27FC236}">
                  <a16:creationId xmlns:a16="http://schemas.microsoft.com/office/drawing/2014/main" id="{00000000-0008-0000-0600-0000010C0000}"/>
                </a:ext>
              </a:extLst>
            </xdr:cNvPr>
            <xdr:cNvGrpSpPr>
              <a:grpSpLocks/>
            </xdr:cNvGrpSpPr>
          </xdr:nvGrpSpPr>
          <xdr:grpSpPr bwMode="auto">
            <a:xfrm>
              <a:off x="417195" y="942975"/>
              <a:ext cx="1485900" cy="161925"/>
              <a:chOff x="140" y="652"/>
              <a:chExt cx="156" cy="24"/>
            </a:xfrm>
          </xdr:grpSpPr>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13</xdr:row>
          <xdr:rowOff>104775</xdr:rowOff>
        </xdr:from>
        <xdr:to>
          <xdr:col>3</xdr:col>
          <xdr:colOff>371475</xdr:colOff>
          <xdr:row>13</xdr:row>
          <xdr:rowOff>257175</xdr:rowOff>
        </xdr:to>
        <xdr:grpSp>
          <xdr:nvGrpSpPr>
            <xdr:cNvPr id="3076" name="Group 4">
              <a:extLst>
                <a:ext uri="{FF2B5EF4-FFF2-40B4-BE49-F238E27FC236}">
                  <a16:creationId xmlns:a16="http://schemas.microsoft.com/office/drawing/2014/main" id="{00000000-0008-0000-0600-0000040C0000}"/>
                </a:ext>
              </a:extLst>
            </xdr:cNvPr>
            <xdr:cNvGrpSpPr>
              <a:grpSpLocks/>
            </xdr:cNvGrpSpPr>
          </xdr:nvGrpSpPr>
          <xdr:grpSpPr bwMode="auto">
            <a:xfrm>
              <a:off x="417195" y="2466975"/>
              <a:ext cx="1485900" cy="152400"/>
              <a:chOff x="140" y="652"/>
              <a:chExt cx="156" cy="24"/>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14</xdr:row>
          <xdr:rowOff>104775</xdr:rowOff>
        </xdr:from>
        <xdr:to>
          <xdr:col>8</xdr:col>
          <xdr:colOff>371475</xdr:colOff>
          <xdr:row>14</xdr:row>
          <xdr:rowOff>257175</xdr:rowOff>
        </xdr:to>
        <xdr:grpSp>
          <xdr:nvGrpSpPr>
            <xdr:cNvPr id="3079" name="Group 7">
              <a:extLst>
                <a:ext uri="{FF2B5EF4-FFF2-40B4-BE49-F238E27FC236}">
                  <a16:creationId xmlns:a16="http://schemas.microsoft.com/office/drawing/2014/main" id="{00000000-0008-0000-0600-0000070C0000}"/>
                </a:ext>
              </a:extLst>
            </xdr:cNvPr>
            <xdr:cNvGrpSpPr>
              <a:grpSpLocks/>
            </xdr:cNvGrpSpPr>
          </xdr:nvGrpSpPr>
          <xdr:grpSpPr bwMode="auto">
            <a:xfrm>
              <a:off x="3465195" y="2817495"/>
              <a:ext cx="1485900" cy="152400"/>
              <a:chOff x="140" y="652"/>
              <a:chExt cx="156" cy="24"/>
            </a:xfrm>
          </xdr:grpSpPr>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39</xdr:row>
          <xdr:rowOff>104775</xdr:rowOff>
        </xdr:from>
        <xdr:to>
          <xdr:col>3</xdr:col>
          <xdr:colOff>371475</xdr:colOff>
          <xdr:row>39</xdr:row>
          <xdr:rowOff>257175</xdr:rowOff>
        </xdr:to>
        <xdr:grpSp>
          <xdr:nvGrpSpPr>
            <xdr:cNvPr id="3082" name="Group 10">
              <a:extLst>
                <a:ext uri="{FF2B5EF4-FFF2-40B4-BE49-F238E27FC236}">
                  <a16:creationId xmlns:a16="http://schemas.microsoft.com/office/drawing/2014/main" id="{00000000-0008-0000-0600-00000A0C0000}"/>
                </a:ext>
              </a:extLst>
            </xdr:cNvPr>
            <xdr:cNvGrpSpPr>
              <a:grpSpLocks/>
            </xdr:cNvGrpSpPr>
          </xdr:nvGrpSpPr>
          <xdr:grpSpPr bwMode="auto">
            <a:xfrm>
              <a:off x="417195" y="7115175"/>
              <a:ext cx="1485900" cy="152400"/>
              <a:chOff x="140" y="652"/>
              <a:chExt cx="156" cy="24"/>
            </a:xfrm>
          </xdr:grpSpPr>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xdr:col>
      <xdr:colOff>952500</xdr:colOff>
      <xdr:row>32</xdr:row>
      <xdr:rowOff>66675</xdr:rowOff>
    </xdr:from>
    <xdr:ext cx="184731" cy="264560"/>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295900" y="54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drawing" Target="../drawings/drawing3.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11.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drawing" Target="../drawings/drawing4.x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vmlDrawing" Target="../drawings/vmlDrawing3.vml"/><Relationship Id="rId9"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7"/>
  <sheetViews>
    <sheetView showGridLines="0" topLeftCell="A48" zoomScaleNormal="100" workbookViewId="0">
      <selection activeCell="P15" sqref="P15"/>
    </sheetView>
  </sheetViews>
  <sheetFormatPr defaultRowHeight="13.2" x14ac:dyDescent="0.25"/>
  <cols>
    <col min="4" max="4" width="2" bestFit="1" customWidth="1"/>
    <col min="5" max="5" width="12.77734375" customWidth="1"/>
    <col min="6" max="6" width="10.21875" customWidth="1"/>
    <col min="8" max="8" width="2" customWidth="1"/>
  </cols>
  <sheetData>
    <row r="1" spans="1:16" x14ac:dyDescent="0.25">
      <c r="A1" s="165"/>
      <c r="B1" s="165"/>
      <c r="C1" s="165"/>
      <c r="D1" s="165"/>
      <c r="E1" s="165"/>
      <c r="F1" s="165"/>
      <c r="G1" s="169" t="s">
        <v>263</v>
      </c>
      <c r="H1" s="165"/>
      <c r="I1" s="165"/>
      <c r="J1" s="166" t="s">
        <v>352</v>
      </c>
      <c r="K1" s="167"/>
    </row>
    <row r="2" spans="1:16" ht="6" customHeight="1" x14ac:dyDescent="0.25">
      <c r="A2" s="165"/>
      <c r="B2" s="165"/>
      <c r="C2" s="165"/>
      <c r="D2" s="165"/>
      <c r="E2" s="165"/>
      <c r="F2" s="165"/>
      <c r="G2" s="165"/>
      <c r="H2" s="165"/>
      <c r="I2" s="165"/>
      <c r="J2" s="165"/>
      <c r="K2" s="165"/>
    </row>
    <row r="3" spans="1:16" x14ac:dyDescent="0.25">
      <c r="A3" s="168" t="s">
        <v>57</v>
      </c>
      <c r="B3" s="168"/>
      <c r="C3" s="168"/>
      <c r="D3" s="168"/>
      <c r="E3" s="168"/>
      <c r="F3" s="168"/>
      <c r="G3" s="168"/>
      <c r="H3" s="168"/>
      <c r="I3" s="168"/>
      <c r="J3" s="168"/>
      <c r="K3" s="168"/>
    </row>
    <row r="4" spans="1:16" x14ac:dyDescent="0.25">
      <c r="A4" s="168" t="s">
        <v>166</v>
      </c>
      <c r="B4" s="168"/>
      <c r="C4" s="168"/>
      <c r="D4" s="168"/>
      <c r="E4" s="168"/>
      <c r="F4" s="168"/>
      <c r="G4" s="168"/>
      <c r="H4" s="168"/>
      <c r="I4" s="168"/>
      <c r="J4" s="168"/>
      <c r="K4" s="168"/>
    </row>
    <row r="5" spans="1:16" x14ac:dyDescent="0.25">
      <c r="A5" s="193" t="s">
        <v>464</v>
      </c>
      <c r="B5" s="194"/>
      <c r="C5" s="194"/>
      <c r="D5" s="194"/>
      <c r="E5" s="194"/>
      <c r="F5" s="194"/>
      <c r="G5" s="194"/>
      <c r="H5" s="194"/>
      <c r="I5" s="194"/>
      <c r="J5" s="194"/>
      <c r="K5" s="194"/>
    </row>
    <row r="6" spans="1:16" x14ac:dyDescent="0.25">
      <c r="A6" s="182"/>
      <c r="B6" s="182"/>
      <c r="C6" s="182"/>
      <c r="D6" s="182"/>
      <c r="E6" s="182"/>
      <c r="F6" s="182"/>
      <c r="G6" s="182"/>
      <c r="H6" s="182"/>
      <c r="I6" s="182"/>
      <c r="J6" s="182"/>
      <c r="K6" s="182"/>
    </row>
    <row r="7" spans="1:16" ht="16.2" thickBot="1" x14ac:dyDescent="0.35">
      <c r="A7" s="92"/>
      <c r="B7" s="184" t="s">
        <v>80</v>
      </c>
      <c r="C7" s="184"/>
      <c r="D7" s="184"/>
      <c r="E7" s="184"/>
      <c r="F7" s="184"/>
      <c r="G7" s="184"/>
      <c r="H7" s="184"/>
      <c r="I7" s="184"/>
      <c r="J7" s="184"/>
      <c r="K7" s="93"/>
      <c r="P7" s="23"/>
    </row>
    <row r="8" spans="1:16" x14ac:dyDescent="0.25">
      <c r="A8" s="183" t="s">
        <v>98</v>
      </c>
      <c r="B8" s="183"/>
      <c r="C8" s="183"/>
      <c r="D8" s="183"/>
      <c r="E8" s="183"/>
      <c r="F8" s="183"/>
      <c r="G8" s="183"/>
      <c r="H8" s="183"/>
      <c r="I8" s="183"/>
      <c r="J8" s="183"/>
      <c r="K8" s="183"/>
    </row>
    <row r="9" spans="1:16" ht="7.5" customHeight="1" x14ac:dyDescent="0.25">
      <c r="A9" s="165"/>
      <c r="B9" s="165"/>
      <c r="C9" s="165"/>
      <c r="D9" s="165"/>
      <c r="E9" s="165"/>
      <c r="F9" s="165"/>
      <c r="G9" s="165"/>
      <c r="H9" s="165"/>
      <c r="I9" s="165"/>
      <c r="J9" s="165"/>
      <c r="K9" s="165"/>
    </row>
    <row r="10" spans="1:16" x14ac:dyDescent="0.25">
      <c r="A10" s="171" t="s">
        <v>258</v>
      </c>
      <c r="B10" s="185"/>
      <c r="C10" s="185"/>
      <c r="D10" s="187"/>
      <c r="E10" s="188"/>
      <c r="F10" s="188"/>
      <c r="G10" s="169"/>
      <c r="H10" s="165"/>
      <c r="I10" s="165"/>
      <c r="J10" s="165"/>
      <c r="K10" s="165"/>
    </row>
    <row r="11" spans="1:16" x14ac:dyDescent="0.25">
      <c r="A11" s="170"/>
      <c r="B11" s="170"/>
      <c r="C11" s="170"/>
      <c r="D11" s="170"/>
      <c r="E11" s="170"/>
      <c r="F11" s="170"/>
      <c r="G11" s="170"/>
      <c r="H11" s="170"/>
      <c r="I11" s="170"/>
      <c r="J11" s="170"/>
      <c r="K11" s="170"/>
    </row>
    <row r="12" spans="1:16" x14ac:dyDescent="0.25">
      <c r="A12" s="22" t="s">
        <v>259</v>
      </c>
      <c r="B12" s="60"/>
      <c r="C12" s="60"/>
      <c r="D12" s="61"/>
      <c r="E12" s="187"/>
      <c r="F12" s="188"/>
      <c r="G12" s="169"/>
      <c r="H12" s="165"/>
      <c r="I12" s="165"/>
      <c r="J12" s="165"/>
      <c r="K12" s="165"/>
    </row>
    <row r="13" spans="1:16" x14ac:dyDescent="0.25">
      <c r="A13" s="171"/>
      <c r="B13" s="165"/>
      <c r="C13" s="165"/>
      <c r="D13" s="165"/>
      <c r="E13" s="165"/>
      <c r="F13" s="165"/>
      <c r="G13" s="165"/>
      <c r="H13" s="165"/>
      <c r="I13" s="165"/>
      <c r="J13" s="165"/>
      <c r="K13" s="165"/>
    </row>
    <row r="14" spans="1:16" x14ac:dyDescent="0.25">
      <c r="A14" s="22" t="s">
        <v>353</v>
      </c>
      <c r="B14" s="18"/>
      <c r="C14" s="18"/>
      <c r="D14" s="18"/>
      <c r="E14" s="111"/>
      <c r="F14" s="177"/>
      <c r="G14" s="186"/>
      <c r="H14" s="186"/>
      <c r="I14" s="186"/>
      <c r="J14" s="186"/>
      <c r="K14" s="186"/>
    </row>
    <row r="15" spans="1:16" x14ac:dyDescent="0.25">
      <c r="A15" s="176"/>
      <c r="B15" s="177"/>
      <c r="C15" s="177"/>
      <c r="D15" s="177"/>
      <c r="E15" s="177"/>
      <c r="F15" s="177"/>
      <c r="G15" s="177"/>
      <c r="H15" s="177"/>
      <c r="I15" s="177"/>
      <c r="J15" s="177"/>
      <c r="K15" s="177"/>
    </row>
    <row r="16" spans="1:16" x14ac:dyDescent="0.25">
      <c r="A16" s="178"/>
      <c r="B16" s="179"/>
      <c r="C16" s="179"/>
      <c r="D16" s="179"/>
      <c r="E16" s="179"/>
      <c r="F16" s="179"/>
      <c r="G16" s="179"/>
      <c r="H16" s="179"/>
      <c r="I16" s="179"/>
      <c r="J16" s="179"/>
      <c r="K16" s="179"/>
    </row>
    <row r="17" spans="1:11" x14ac:dyDescent="0.25">
      <c r="A17" s="180" t="s">
        <v>260</v>
      </c>
      <c r="B17" s="181"/>
      <c r="C17" s="181"/>
      <c r="D17" s="172"/>
      <c r="E17" s="173"/>
      <c r="F17" s="173"/>
      <c r="G17" s="173"/>
      <c r="H17" s="173"/>
      <c r="I17" s="17"/>
      <c r="J17" s="172"/>
      <c r="K17" s="173"/>
    </row>
    <row r="18" spans="1:11" x14ac:dyDescent="0.25">
      <c r="A18" s="171"/>
      <c r="B18" s="165"/>
      <c r="C18" s="165"/>
      <c r="D18" s="174" t="s">
        <v>167</v>
      </c>
      <c r="E18" s="179"/>
      <c r="F18" s="179"/>
      <c r="G18" s="179"/>
      <c r="H18" s="179"/>
      <c r="J18" s="174" t="s">
        <v>168</v>
      </c>
      <c r="K18" s="175"/>
    </row>
    <row r="19" spans="1:11" x14ac:dyDescent="0.25">
      <c r="A19" s="180"/>
      <c r="B19" s="181"/>
      <c r="C19" s="181"/>
      <c r="D19" s="181"/>
      <c r="E19" s="181"/>
      <c r="F19" s="181"/>
      <c r="G19" s="181"/>
      <c r="H19" s="181"/>
      <c r="I19" s="181"/>
      <c r="J19" s="181"/>
      <c r="K19" s="181"/>
    </row>
    <row r="20" spans="1:11" x14ac:dyDescent="0.25">
      <c r="A20" s="180" t="s">
        <v>261</v>
      </c>
      <c r="B20" s="181"/>
      <c r="C20" s="181"/>
      <c r="D20" s="172"/>
      <c r="E20" s="173"/>
      <c r="F20" s="173"/>
      <c r="G20" s="173"/>
      <c r="H20" s="173"/>
      <c r="I20" s="17"/>
      <c r="J20" s="172"/>
      <c r="K20" s="173"/>
    </row>
    <row r="21" spans="1:11" ht="16.5" customHeight="1" x14ac:dyDescent="0.25">
      <c r="A21" s="171"/>
      <c r="B21" s="165"/>
      <c r="C21" s="165"/>
      <c r="D21" s="174" t="s">
        <v>167</v>
      </c>
      <c r="E21" s="179"/>
      <c r="F21" s="179"/>
      <c r="G21" s="179"/>
      <c r="H21" s="179"/>
      <c r="I21" s="62"/>
      <c r="J21" s="174" t="s">
        <v>168</v>
      </c>
      <c r="K21" s="174"/>
    </row>
    <row r="22" spans="1:11" x14ac:dyDescent="0.25">
      <c r="A22" s="190" t="s">
        <v>354</v>
      </c>
      <c r="B22" s="190"/>
      <c r="C22" s="190"/>
      <c r="D22" s="190"/>
      <c r="E22" s="190"/>
      <c r="F22" s="190"/>
      <c r="G22" s="190"/>
      <c r="H22" s="190"/>
      <c r="I22" s="190"/>
      <c r="J22" s="190"/>
      <c r="K22" s="190"/>
    </row>
    <row r="23" spans="1:11" ht="5.25" customHeight="1" x14ac:dyDescent="0.25">
      <c r="A23" s="190"/>
      <c r="B23" s="190"/>
      <c r="C23" s="190"/>
      <c r="D23" s="190"/>
      <c r="E23" s="190"/>
      <c r="F23" s="190"/>
      <c r="G23" s="190"/>
      <c r="H23" s="190"/>
      <c r="I23" s="190"/>
      <c r="J23" s="190"/>
      <c r="K23" s="190"/>
    </row>
    <row r="24" spans="1:11" x14ac:dyDescent="0.25">
      <c r="A24" s="24" t="s">
        <v>262</v>
      </c>
      <c r="B24" s="191" t="s">
        <v>167</v>
      </c>
      <c r="C24" s="191"/>
      <c r="D24" s="192"/>
      <c r="E24" s="24" t="s">
        <v>262</v>
      </c>
      <c r="F24" s="191" t="s">
        <v>167</v>
      </c>
      <c r="G24" s="191"/>
      <c r="H24" s="192"/>
      <c r="I24" s="24" t="s">
        <v>262</v>
      </c>
      <c r="J24" s="191" t="s">
        <v>167</v>
      </c>
      <c r="K24" s="191"/>
    </row>
    <row r="25" spans="1:11" x14ac:dyDescent="0.25">
      <c r="A25" t="s">
        <v>0</v>
      </c>
      <c r="B25" s="186"/>
      <c r="C25" s="186"/>
      <c r="D25" s="165"/>
      <c r="E25" s="4" t="s">
        <v>3</v>
      </c>
      <c r="F25" s="186"/>
      <c r="G25" s="186"/>
      <c r="H25" s="165"/>
      <c r="I25" s="4"/>
      <c r="J25" s="186"/>
      <c r="K25" s="186"/>
    </row>
    <row r="26" spans="1:11" x14ac:dyDescent="0.25">
      <c r="A26" t="s">
        <v>1</v>
      </c>
      <c r="B26" s="189"/>
      <c r="C26" s="189"/>
      <c r="D26" s="165"/>
      <c r="E26" s="4" t="s">
        <v>3</v>
      </c>
      <c r="F26" s="189"/>
      <c r="G26" s="189"/>
      <c r="H26" s="165"/>
      <c r="I26" s="4"/>
      <c r="J26" s="186"/>
      <c r="K26" s="186"/>
    </row>
    <row r="27" spans="1:11" x14ac:dyDescent="0.25">
      <c r="A27" t="s">
        <v>2</v>
      </c>
      <c r="B27" s="189"/>
      <c r="C27" s="189"/>
      <c r="D27" s="165"/>
      <c r="E27" s="4" t="s">
        <v>3</v>
      </c>
      <c r="F27" s="189"/>
      <c r="G27" s="189"/>
      <c r="H27" s="165"/>
      <c r="I27" s="4"/>
      <c r="J27" s="186"/>
      <c r="K27" s="186"/>
    </row>
    <row r="28" spans="1:11" x14ac:dyDescent="0.25">
      <c r="A28" s="4"/>
      <c r="B28" s="189"/>
      <c r="C28" s="189"/>
      <c r="D28" s="165"/>
      <c r="E28" s="4"/>
      <c r="F28" s="189"/>
      <c r="G28" s="189"/>
      <c r="H28" s="165"/>
      <c r="I28" s="4"/>
      <c r="J28" s="186"/>
      <c r="K28" s="186"/>
    </row>
    <row r="29" spans="1:11" x14ac:dyDescent="0.25">
      <c r="A29" s="4"/>
      <c r="B29" s="189"/>
      <c r="C29" s="189"/>
      <c r="D29" s="165"/>
      <c r="E29" s="4"/>
      <c r="F29" s="189"/>
      <c r="G29" s="189"/>
      <c r="H29" s="165"/>
      <c r="I29" s="4"/>
      <c r="J29" s="186"/>
      <c r="K29" s="186"/>
    </row>
    <row r="30" spans="1:11" ht="12.75" customHeight="1" x14ac:dyDescent="0.25">
      <c r="A30" s="4"/>
      <c r="B30" s="189"/>
      <c r="C30" s="189"/>
      <c r="D30" s="165"/>
      <c r="E30" s="4"/>
      <c r="F30" s="189"/>
      <c r="G30" s="189"/>
      <c r="H30" s="165"/>
      <c r="I30" s="4"/>
      <c r="J30" s="186"/>
      <c r="K30" s="186"/>
    </row>
    <row r="31" spans="1:11" ht="6.75" customHeight="1" x14ac:dyDescent="0.25">
      <c r="A31" s="4"/>
      <c r="B31" s="17"/>
      <c r="C31" s="17"/>
      <c r="D31" s="18"/>
      <c r="E31" s="4"/>
      <c r="F31" s="17"/>
      <c r="G31" s="17"/>
      <c r="H31" s="18"/>
      <c r="I31" s="4"/>
      <c r="J31" s="17"/>
      <c r="K31" s="17"/>
    </row>
    <row r="32" spans="1:11" ht="16.5" customHeight="1" x14ac:dyDescent="0.25">
      <c r="A32" s="190" t="s">
        <v>355</v>
      </c>
      <c r="B32" s="190"/>
      <c r="C32" s="190"/>
      <c r="D32" s="190"/>
      <c r="E32" s="190"/>
      <c r="F32" s="190"/>
      <c r="G32" s="190"/>
      <c r="H32" s="190"/>
      <c r="I32" s="190"/>
      <c r="J32" s="190"/>
      <c r="K32" s="190"/>
    </row>
    <row r="33" spans="1:11" ht="5.25" customHeight="1" x14ac:dyDescent="0.25">
      <c r="A33" s="190"/>
      <c r="B33" s="190"/>
      <c r="C33" s="190"/>
      <c r="D33" s="190"/>
      <c r="E33" s="190"/>
      <c r="F33" s="190"/>
      <c r="G33" s="190"/>
      <c r="H33" s="190"/>
      <c r="I33" s="190"/>
      <c r="J33" s="190"/>
      <c r="K33" s="190"/>
    </row>
    <row r="34" spans="1:11" x14ac:dyDescent="0.25">
      <c r="A34" s="191" t="s">
        <v>167</v>
      </c>
      <c r="B34" s="191"/>
      <c r="C34" s="191"/>
      <c r="D34" s="195"/>
      <c r="E34" s="191" t="s">
        <v>167</v>
      </c>
      <c r="F34" s="191"/>
      <c r="G34" s="191"/>
      <c r="H34" s="195"/>
      <c r="I34" s="191" t="s">
        <v>167</v>
      </c>
      <c r="J34" s="191"/>
      <c r="K34" s="191"/>
    </row>
    <row r="35" spans="1:11" x14ac:dyDescent="0.25">
      <c r="A35" s="186"/>
      <c r="B35" s="186"/>
      <c r="C35" s="186"/>
      <c r="D35" s="165"/>
      <c r="E35" s="186"/>
      <c r="F35" s="186"/>
      <c r="G35" s="186"/>
      <c r="H35" s="165"/>
      <c r="I35" s="186"/>
      <c r="J35" s="186"/>
      <c r="K35" s="186"/>
    </row>
    <row r="36" spans="1:11" x14ac:dyDescent="0.25">
      <c r="A36" s="186"/>
      <c r="B36" s="186"/>
      <c r="C36" s="186"/>
      <c r="D36" s="165"/>
      <c r="E36" s="186"/>
      <c r="F36" s="186"/>
      <c r="G36" s="186"/>
      <c r="H36" s="165"/>
      <c r="I36" s="189"/>
      <c r="J36" s="189"/>
      <c r="K36" s="189"/>
    </row>
    <row r="37" spans="1:11" x14ac:dyDescent="0.25">
      <c r="A37" s="186"/>
      <c r="B37" s="186"/>
      <c r="C37" s="186"/>
      <c r="D37" s="165"/>
      <c r="E37" s="186"/>
      <c r="F37" s="186"/>
      <c r="G37" s="186"/>
      <c r="H37" s="165"/>
      <c r="I37" s="189"/>
      <c r="J37" s="189"/>
      <c r="K37" s="189"/>
    </row>
    <row r="38" spans="1:11" x14ac:dyDescent="0.25">
      <c r="A38" s="186"/>
      <c r="B38" s="186"/>
      <c r="C38" s="186"/>
      <c r="D38" s="165"/>
      <c r="E38" s="186"/>
      <c r="F38" s="186"/>
      <c r="G38" s="186"/>
      <c r="H38" s="165"/>
      <c r="I38" s="189"/>
      <c r="J38" s="189"/>
      <c r="K38" s="189"/>
    </row>
    <row r="39" spans="1:11" x14ac:dyDescent="0.25">
      <c r="A39" s="186"/>
      <c r="B39" s="186"/>
      <c r="C39" s="186"/>
      <c r="D39" s="165"/>
      <c r="E39" s="186"/>
      <c r="F39" s="186"/>
      <c r="G39" s="186"/>
      <c r="H39" s="165"/>
      <c r="I39" s="189"/>
      <c r="J39" s="189"/>
      <c r="K39" s="189"/>
    </row>
    <row r="40" spans="1:11" ht="6" customHeight="1" x14ac:dyDescent="0.25">
      <c r="A40" s="179"/>
      <c r="B40" s="179"/>
      <c r="C40" s="179"/>
      <c r="D40" s="165"/>
      <c r="E40" s="179"/>
      <c r="F40" s="179"/>
      <c r="G40" s="179"/>
      <c r="H40" s="165"/>
      <c r="I40" s="179"/>
      <c r="J40" s="179"/>
      <c r="K40" s="179"/>
    </row>
    <row r="41" spans="1:11" x14ac:dyDescent="0.25">
      <c r="A41" t="s">
        <v>4</v>
      </c>
      <c r="B41" s="186"/>
      <c r="C41" s="186"/>
      <c r="D41" s="165"/>
      <c r="E41" s="181"/>
      <c r="F41" s="181"/>
      <c r="G41" s="181"/>
      <c r="H41" s="165"/>
      <c r="I41" s="181"/>
      <c r="J41" s="181"/>
      <c r="K41" s="181"/>
    </row>
    <row r="42" spans="1:11" x14ac:dyDescent="0.25">
      <c r="A42" t="s">
        <v>5</v>
      </c>
      <c r="B42" s="186"/>
      <c r="C42" s="186"/>
      <c r="D42" s="165"/>
      <c r="E42" s="181"/>
      <c r="F42" s="181"/>
      <c r="G42" s="181"/>
      <c r="H42" s="165"/>
      <c r="I42" s="181"/>
      <c r="J42" s="181"/>
      <c r="K42" s="181"/>
    </row>
    <row r="43" spans="1:11" ht="6.75" customHeight="1" x14ac:dyDescent="0.25">
      <c r="A43" s="165"/>
      <c r="B43" s="165"/>
      <c r="C43" s="165"/>
      <c r="D43" s="165"/>
      <c r="E43" s="181"/>
      <c r="F43" s="181"/>
      <c r="G43" s="181"/>
      <c r="H43" s="165"/>
      <c r="I43" s="181"/>
      <c r="J43" s="181"/>
      <c r="K43" s="181"/>
    </row>
    <row r="44" spans="1:11" x14ac:dyDescent="0.25">
      <c r="A44" s="197">
        <f>B25</f>
        <v>0</v>
      </c>
      <c r="B44" s="197"/>
      <c r="C44" s="197"/>
      <c r="D44" s="165"/>
      <c r="E44" t="s">
        <v>0</v>
      </c>
      <c r="F44" s="165"/>
      <c r="G44" s="165"/>
      <c r="H44" s="165"/>
      <c r="I44" s="181"/>
      <c r="J44" s="181"/>
      <c r="K44" s="181"/>
    </row>
    <row r="45" spans="1:11" x14ac:dyDescent="0.25">
      <c r="A45" s="197">
        <f>B26</f>
        <v>0</v>
      </c>
      <c r="B45" s="197"/>
      <c r="C45" s="197"/>
      <c r="D45" s="165"/>
      <c r="E45" t="s">
        <v>1</v>
      </c>
      <c r="F45" s="165"/>
      <c r="G45" s="165"/>
      <c r="H45" s="165"/>
      <c r="I45" s="181"/>
      <c r="J45" s="181"/>
      <c r="K45" s="181"/>
    </row>
    <row r="46" spans="1:11" x14ac:dyDescent="0.25">
      <c r="A46" s="197">
        <f>B27</f>
        <v>0</v>
      </c>
      <c r="B46" s="197"/>
      <c r="C46" s="197"/>
      <c r="D46" s="165"/>
      <c r="E46" t="s">
        <v>2</v>
      </c>
      <c r="F46" s="165"/>
      <c r="G46" s="165"/>
      <c r="H46" s="165"/>
      <c r="I46" s="181"/>
      <c r="J46" s="181"/>
      <c r="K46" s="181"/>
    </row>
    <row r="47" spans="1:11" x14ac:dyDescent="0.25">
      <c r="A47" s="181"/>
      <c r="B47" s="181"/>
      <c r="C47" s="181"/>
      <c r="D47" s="165"/>
      <c r="E47" s="181"/>
      <c r="F47" s="181"/>
      <c r="G47" s="181"/>
      <c r="H47" s="165"/>
      <c r="I47" s="181"/>
      <c r="J47" s="181"/>
      <c r="K47" s="181"/>
    </row>
    <row r="48" spans="1:11" x14ac:dyDescent="0.25">
      <c r="A48" t="s">
        <v>78</v>
      </c>
      <c r="B48" s="198">
        <f>IF(B7=VOID!A3,0,B7)</f>
        <v>0</v>
      </c>
      <c r="C48" s="198"/>
      <c r="D48" s="198"/>
      <c r="E48" s="198"/>
      <c r="F48" s="198"/>
      <c r="G48" s="198"/>
      <c r="H48" s="198"/>
      <c r="I48" t="s">
        <v>6</v>
      </c>
    </row>
    <row r="49" spans="1:11" x14ac:dyDescent="0.25">
      <c r="A49" t="s">
        <v>7</v>
      </c>
    </row>
    <row r="50" spans="1:11" x14ac:dyDescent="0.25">
      <c r="A50" t="s">
        <v>8</v>
      </c>
    </row>
    <row r="51" spans="1:11" x14ac:dyDescent="0.25">
      <c r="A51" t="s">
        <v>9</v>
      </c>
    </row>
    <row r="52" spans="1:11" x14ac:dyDescent="0.25">
      <c r="A52" t="s">
        <v>10</v>
      </c>
    </row>
    <row r="53" spans="1:11" x14ac:dyDescent="0.25">
      <c r="A53" t="s">
        <v>11</v>
      </c>
    </row>
    <row r="54" spans="1:11" x14ac:dyDescent="0.25">
      <c r="A54" t="s">
        <v>12</v>
      </c>
    </row>
    <row r="55" spans="1:11" x14ac:dyDescent="0.25">
      <c r="A55" t="s">
        <v>13</v>
      </c>
    </row>
    <row r="56" spans="1:11" x14ac:dyDescent="0.25">
      <c r="A56" t="s">
        <v>14</v>
      </c>
    </row>
    <row r="57" spans="1:11" ht="6" customHeight="1" x14ac:dyDescent="0.25">
      <c r="A57" s="181"/>
      <c r="B57" s="181"/>
      <c r="C57" s="181"/>
      <c r="D57" s="165"/>
      <c r="E57" s="181"/>
      <c r="F57" s="181"/>
      <c r="G57" s="181"/>
      <c r="H57" s="165"/>
      <c r="I57" s="181"/>
      <c r="J57" s="181"/>
      <c r="K57" s="181"/>
    </row>
    <row r="58" spans="1:11" x14ac:dyDescent="0.25">
      <c r="A58" s="165"/>
      <c r="B58" s="165"/>
      <c r="C58" s="165"/>
      <c r="D58" s="165"/>
      <c r="E58" s="165"/>
      <c r="F58" s="165"/>
      <c r="G58" s="165"/>
      <c r="H58" s="165"/>
      <c r="I58" s="165"/>
      <c r="J58" s="165"/>
      <c r="K58" s="165"/>
    </row>
    <row r="59" spans="1:11" x14ac:dyDescent="0.25">
      <c r="A59" s="186"/>
      <c r="B59" s="186"/>
      <c r="C59" s="186"/>
      <c r="D59" s="165"/>
      <c r="E59" s="186"/>
      <c r="F59" s="186"/>
      <c r="G59" s="186"/>
      <c r="H59" s="165"/>
      <c r="I59" s="186"/>
      <c r="J59" s="186"/>
      <c r="K59" s="186"/>
    </row>
    <row r="60" spans="1:11" x14ac:dyDescent="0.25">
      <c r="A60" s="196">
        <f>A44</f>
        <v>0</v>
      </c>
      <c r="B60" s="196"/>
      <c r="C60" s="196"/>
      <c r="D60" s="165"/>
      <c r="E60" s="196">
        <f>A45</f>
        <v>0</v>
      </c>
      <c r="F60" s="196"/>
      <c r="G60" s="196"/>
      <c r="H60" s="165"/>
      <c r="I60" s="202">
        <f>A46</f>
        <v>0</v>
      </c>
      <c r="J60" s="202"/>
      <c r="K60" s="202"/>
    </row>
    <row r="61" spans="1:11" x14ac:dyDescent="0.25">
      <c r="A61" s="200" t="s">
        <v>0</v>
      </c>
      <c r="B61" s="200"/>
      <c r="C61" s="200"/>
      <c r="D61" s="165"/>
      <c r="E61" s="200" t="s">
        <v>1</v>
      </c>
      <c r="F61" s="200"/>
      <c r="G61" s="200"/>
      <c r="H61" s="165"/>
      <c r="I61" s="200" t="s">
        <v>356</v>
      </c>
      <c r="J61" s="200"/>
      <c r="K61" s="200"/>
    </row>
    <row r="62" spans="1:11" x14ac:dyDescent="0.25">
      <c r="A62" s="181"/>
      <c r="B62" s="181"/>
      <c r="C62" s="181"/>
      <c r="D62" s="165"/>
      <c r="E62" s="181"/>
      <c r="F62" s="181"/>
      <c r="G62" s="181"/>
      <c r="H62" s="165"/>
      <c r="I62" s="181"/>
      <c r="J62" s="181"/>
      <c r="K62" s="181"/>
    </row>
    <row r="63" spans="1:11" x14ac:dyDescent="0.25">
      <c r="A63" s="186"/>
      <c r="B63" s="186"/>
      <c r="C63" s="186"/>
      <c r="D63" s="165"/>
      <c r="E63" s="181"/>
      <c r="F63" s="181"/>
      <c r="G63" s="181"/>
      <c r="H63" s="165"/>
      <c r="I63" s="181"/>
      <c r="J63" s="181"/>
      <c r="K63" s="181"/>
    </row>
    <row r="64" spans="1:11" x14ac:dyDescent="0.25">
      <c r="A64" s="181"/>
      <c r="B64" s="181"/>
      <c r="C64" s="181"/>
      <c r="D64" s="165"/>
      <c r="E64" s="181"/>
      <c r="F64" s="181"/>
      <c r="G64" s="181"/>
      <c r="H64" s="165"/>
      <c r="I64" s="181"/>
      <c r="J64" s="181"/>
      <c r="K64" s="181"/>
    </row>
    <row r="65" spans="1:11" x14ac:dyDescent="0.25">
      <c r="A65" s="200" t="s">
        <v>15</v>
      </c>
      <c r="B65" s="200"/>
      <c r="C65" s="200"/>
      <c r="D65" s="165"/>
      <c r="E65" s="181"/>
      <c r="F65" s="181"/>
      <c r="G65" s="181"/>
      <c r="H65" s="165"/>
      <c r="I65" s="181"/>
      <c r="J65" s="181"/>
      <c r="K65" s="181"/>
    </row>
    <row r="66" spans="1:11" x14ac:dyDescent="0.25">
      <c r="A66" s="181"/>
      <c r="B66" s="181"/>
      <c r="C66" s="181"/>
      <c r="D66" s="165"/>
      <c r="E66" s="181"/>
      <c r="F66" s="181"/>
      <c r="G66" s="181"/>
      <c r="H66" s="165"/>
      <c r="I66" s="181"/>
      <c r="J66" s="181"/>
      <c r="K66" s="181"/>
    </row>
    <row r="67" spans="1:11" x14ac:dyDescent="0.25">
      <c r="A67" s="6" t="s">
        <v>16</v>
      </c>
      <c r="B67" s="6"/>
      <c r="C67" s="6"/>
      <c r="D67" s="6"/>
      <c r="E67" s="6"/>
      <c r="F67" s="6"/>
      <c r="G67" s="6"/>
      <c r="H67" s="6"/>
      <c r="I67" s="6"/>
      <c r="J67" s="165"/>
      <c r="K67" s="165"/>
    </row>
    <row r="68" spans="1:11" x14ac:dyDescent="0.25">
      <c r="A68" s="165"/>
      <c r="B68" s="165"/>
      <c r="C68" s="165"/>
      <c r="D68" s="165"/>
      <c r="E68" s="181"/>
      <c r="F68" s="181"/>
      <c r="G68" s="181"/>
      <c r="H68" s="165"/>
      <c r="I68" s="181"/>
      <c r="J68" s="181"/>
      <c r="K68" s="181"/>
    </row>
    <row r="69" spans="1:11" x14ac:dyDescent="0.25">
      <c r="A69" s="186"/>
      <c r="B69" s="186"/>
      <c r="C69" s="186"/>
      <c r="D69" s="165"/>
      <c r="E69" s="181"/>
      <c r="F69" s="181"/>
      <c r="G69" s="181"/>
      <c r="H69" s="165"/>
      <c r="I69" s="181"/>
      <c r="J69" s="181"/>
      <c r="K69" s="181"/>
    </row>
    <row r="70" spans="1:11" ht="3.75" customHeight="1" x14ac:dyDescent="0.25">
      <c r="A70" s="181"/>
      <c r="B70" s="181"/>
      <c r="C70" s="181"/>
      <c r="D70" s="165"/>
      <c r="E70" s="181"/>
      <c r="F70" s="181"/>
      <c r="G70" s="181"/>
      <c r="H70" s="165"/>
      <c r="I70" s="181"/>
      <c r="J70" s="181"/>
      <c r="K70" s="181"/>
    </row>
    <row r="71" spans="1:11" x14ac:dyDescent="0.25">
      <c r="A71" s="201" t="s">
        <v>357</v>
      </c>
      <c r="B71" s="201"/>
      <c r="C71" s="201"/>
      <c r="D71" s="201"/>
      <c r="E71" s="201"/>
      <c r="F71" s="201"/>
      <c r="G71" s="201"/>
      <c r="H71" s="201"/>
      <c r="I71" s="201"/>
      <c r="J71" s="201"/>
      <c r="K71" s="201"/>
    </row>
    <row r="72" spans="1:11" x14ac:dyDescent="0.25">
      <c r="A72" s="201"/>
      <c r="B72" s="201"/>
      <c r="C72" s="201"/>
      <c r="D72" s="201"/>
      <c r="E72" s="201"/>
      <c r="F72" s="201"/>
      <c r="G72" s="201"/>
      <c r="H72" s="201"/>
      <c r="I72" s="201"/>
      <c r="J72" s="201"/>
      <c r="K72" s="201"/>
    </row>
    <row r="73" spans="1:11" x14ac:dyDescent="0.25">
      <c r="A73" s="199" t="s">
        <v>358</v>
      </c>
      <c r="B73" s="199"/>
      <c r="C73" s="199"/>
      <c r="D73" s="199"/>
      <c r="E73" s="199"/>
      <c r="F73" s="199"/>
      <c r="G73" s="199"/>
      <c r="H73" s="199"/>
      <c r="I73" s="199"/>
      <c r="J73" s="199"/>
      <c r="K73" s="199"/>
    </row>
    <row r="74" spans="1:11" x14ac:dyDescent="0.25">
      <c r="A74" s="18"/>
      <c r="B74" s="18"/>
      <c r="C74" s="18"/>
      <c r="D74" s="18"/>
      <c r="E74" s="18"/>
      <c r="F74" s="18"/>
      <c r="G74" s="18"/>
      <c r="H74" s="18"/>
      <c r="I74" s="18"/>
      <c r="J74" s="18"/>
      <c r="K74" s="18"/>
    </row>
    <row r="75" spans="1:11" x14ac:dyDescent="0.25">
      <c r="A75" s="18"/>
      <c r="B75" s="18"/>
      <c r="C75" s="18"/>
      <c r="D75" s="18"/>
      <c r="E75" s="18"/>
      <c r="F75" s="18"/>
      <c r="G75" s="18"/>
      <c r="H75" s="18"/>
      <c r="I75" s="18"/>
      <c r="J75" s="18"/>
      <c r="K75" s="18"/>
    </row>
    <row r="76" spans="1:11" x14ac:dyDescent="0.25">
      <c r="A76" s="18"/>
      <c r="B76" s="18"/>
      <c r="C76" s="18"/>
      <c r="D76" s="18"/>
      <c r="E76" s="18"/>
      <c r="F76" s="18"/>
      <c r="G76" s="18"/>
      <c r="H76" s="18"/>
      <c r="I76" s="18"/>
      <c r="J76" s="18"/>
      <c r="K76" s="18"/>
    </row>
    <row r="77" spans="1:11" x14ac:dyDescent="0.25">
      <c r="A77" s="18"/>
      <c r="B77" s="18"/>
      <c r="C77" s="18"/>
      <c r="D77" s="18"/>
      <c r="E77" s="18"/>
      <c r="F77" s="18"/>
      <c r="G77" s="18"/>
      <c r="H77" s="18"/>
      <c r="I77" s="18"/>
      <c r="J77" s="18"/>
      <c r="K77" s="18"/>
    </row>
  </sheetData>
  <customSheetViews>
    <customSheetView guid="{E97D1411-9A8A-4327-B170-757D913D236A}" showRuler="0">
      <selection activeCell="M11" sqref="M11"/>
      <pageMargins left="0.75" right="0.75" top="1" bottom="1" header="0.5" footer="0.5"/>
      <pageSetup paperSize="5" orientation="portrait" r:id="rId1"/>
      <headerFooter alignWithMargins="0"/>
    </customSheetView>
  </customSheetViews>
  <mergeCells count="145">
    <mergeCell ref="A71:K72"/>
    <mergeCell ref="E43:G43"/>
    <mergeCell ref="H34:H47"/>
    <mergeCell ref="F44:G44"/>
    <mergeCell ref="F46:G46"/>
    <mergeCell ref="E35:G35"/>
    <mergeCell ref="E36:G36"/>
    <mergeCell ref="A62:C63"/>
    <mergeCell ref="A70:C70"/>
    <mergeCell ref="D57:D66"/>
    <mergeCell ref="H68:H70"/>
    <mergeCell ref="E69:G69"/>
    <mergeCell ref="I60:K60"/>
    <mergeCell ref="I66:K66"/>
    <mergeCell ref="I62:K62"/>
    <mergeCell ref="I63:K63"/>
    <mergeCell ref="I64:K64"/>
    <mergeCell ref="I65:K65"/>
    <mergeCell ref="A68:C69"/>
    <mergeCell ref="E64:G64"/>
    <mergeCell ref="E70:G70"/>
    <mergeCell ref="H57:H66"/>
    <mergeCell ref="E65:G65"/>
    <mergeCell ref="A65:C65"/>
    <mergeCell ref="A66:C66"/>
    <mergeCell ref="E42:G42"/>
    <mergeCell ref="A47:C47"/>
    <mergeCell ref="E47:G47"/>
    <mergeCell ref="B48:H48"/>
    <mergeCell ref="A44:C44"/>
    <mergeCell ref="I57:K57"/>
    <mergeCell ref="A73:K73"/>
    <mergeCell ref="E62:G62"/>
    <mergeCell ref="E63:G63"/>
    <mergeCell ref="I70:K70"/>
    <mergeCell ref="E68:G68"/>
    <mergeCell ref="A58:C59"/>
    <mergeCell ref="E58:G59"/>
    <mergeCell ref="I58:K59"/>
    <mergeCell ref="I69:K69"/>
    <mergeCell ref="D68:D70"/>
    <mergeCell ref="J67:K67"/>
    <mergeCell ref="A64:C64"/>
    <mergeCell ref="A61:C61"/>
    <mergeCell ref="E61:G61"/>
    <mergeCell ref="I61:K61"/>
    <mergeCell ref="I68:K68"/>
    <mergeCell ref="E66:G66"/>
    <mergeCell ref="A57:C57"/>
    <mergeCell ref="E57:G57"/>
    <mergeCell ref="A60:C60"/>
    <mergeCell ref="E60:G60"/>
    <mergeCell ref="I42:K42"/>
    <mergeCell ref="E41:G41"/>
    <mergeCell ref="I41:K41"/>
    <mergeCell ref="B42:C42"/>
    <mergeCell ref="I47:K47"/>
    <mergeCell ref="A45:C45"/>
    <mergeCell ref="A46:C46"/>
    <mergeCell ref="F45:G45"/>
    <mergeCell ref="I43:K43"/>
    <mergeCell ref="I44:K44"/>
    <mergeCell ref="I45:K45"/>
    <mergeCell ref="I46:K46"/>
    <mergeCell ref="B41:C41"/>
    <mergeCell ref="A5:K5"/>
    <mergeCell ref="F26:G26"/>
    <mergeCell ref="A19:K19"/>
    <mergeCell ref="A20:C20"/>
    <mergeCell ref="D20:H20"/>
    <mergeCell ref="J21:K21"/>
    <mergeCell ref="J24:K24"/>
    <mergeCell ref="F24:G24"/>
    <mergeCell ref="I37:K37"/>
    <mergeCell ref="H24:H30"/>
    <mergeCell ref="J28:K28"/>
    <mergeCell ref="J29:K29"/>
    <mergeCell ref="F27:G27"/>
    <mergeCell ref="J25:K25"/>
    <mergeCell ref="J26:K26"/>
    <mergeCell ref="J27:K27"/>
    <mergeCell ref="F25:G25"/>
    <mergeCell ref="F28:G28"/>
    <mergeCell ref="F29:G29"/>
    <mergeCell ref="F30:G30"/>
    <mergeCell ref="D34:D47"/>
    <mergeCell ref="A35:C35"/>
    <mergeCell ref="A43:C43"/>
    <mergeCell ref="J30:K30"/>
    <mergeCell ref="I40:K40"/>
    <mergeCell ref="E40:G40"/>
    <mergeCell ref="E39:G39"/>
    <mergeCell ref="A38:C38"/>
    <mergeCell ref="A39:C39"/>
    <mergeCell ref="A40:C40"/>
    <mergeCell ref="E38:G38"/>
    <mergeCell ref="I38:K38"/>
    <mergeCell ref="I39:K39"/>
    <mergeCell ref="E12:F12"/>
    <mergeCell ref="G12:K12"/>
    <mergeCell ref="B25:C25"/>
    <mergeCell ref="A37:C37"/>
    <mergeCell ref="A21:C21"/>
    <mergeCell ref="J20:K20"/>
    <mergeCell ref="B29:C29"/>
    <mergeCell ref="B30:C30"/>
    <mergeCell ref="B26:C26"/>
    <mergeCell ref="B27:C27"/>
    <mergeCell ref="A22:K23"/>
    <mergeCell ref="B24:C24"/>
    <mergeCell ref="A32:K33"/>
    <mergeCell ref="A34:C34"/>
    <mergeCell ref="E34:G34"/>
    <mergeCell ref="E37:G37"/>
    <mergeCell ref="I36:K36"/>
    <mergeCell ref="A36:C36"/>
    <mergeCell ref="I34:K34"/>
    <mergeCell ref="I35:K35"/>
    <mergeCell ref="D24:D30"/>
    <mergeCell ref="B28:C28"/>
    <mergeCell ref="D21:H21"/>
    <mergeCell ref="A1:F1"/>
    <mergeCell ref="J1:K1"/>
    <mergeCell ref="A3:K3"/>
    <mergeCell ref="A4:K4"/>
    <mergeCell ref="A2:K2"/>
    <mergeCell ref="G1:I1"/>
    <mergeCell ref="A11:K11"/>
    <mergeCell ref="A13:K13"/>
    <mergeCell ref="A18:C18"/>
    <mergeCell ref="J17:K17"/>
    <mergeCell ref="J18:K18"/>
    <mergeCell ref="A15:K15"/>
    <mergeCell ref="A16:K16"/>
    <mergeCell ref="A17:C17"/>
    <mergeCell ref="D17:H17"/>
    <mergeCell ref="D18:H18"/>
    <mergeCell ref="A6:K6"/>
    <mergeCell ref="A8:K8"/>
    <mergeCell ref="A9:K9"/>
    <mergeCell ref="B7:J7"/>
    <mergeCell ref="A10:C10"/>
    <mergeCell ref="F14:K14"/>
    <mergeCell ref="D10:F10"/>
    <mergeCell ref="G10:K10"/>
  </mergeCells>
  <phoneticPr fontId="0" type="noConversion"/>
  <pageMargins left="0.75" right="0.75" top="1" bottom="1" header="0.5" footer="0.5"/>
  <pageSetup paperSize="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2"/>
  <sheetViews>
    <sheetView showGridLines="0" topLeftCell="A15" zoomScaleNormal="100" workbookViewId="0">
      <selection activeCell="G14" sqref="G14"/>
    </sheetView>
  </sheetViews>
  <sheetFormatPr defaultRowHeight="13.2" x14ac:dyDescent="0.25"/>
  <cols>
    <col min="6" max="6" width="6.5546875" customWidth="1"/>
    <col min="7" max="7" width="12.77734375" customWidth="1"/>
    <col min="8" max="8" width="15" customWidth="1"/>
    <col min="9" max="9" width="12.77734375" customWidth="1"/>
    <col min="10" max="10" width="15" customWidth="1"/>
    <col min="11" max="12" width="12.77734375" customWidth="1"/>
    <col min="13" max="13" width="14" customWidth="1"/>
  </cols>
  <sheetData>
    <row r="1" spans="1:13" x14ac:dyDescent="0.25">
      <c r="A1" s="413" t="str">
        <f>'2.Balance Sheet'!A1</f>
        <v>ANNUAL STATEMENT FOR THE PERIOD ENDED:</v>
      </c>
      <c r="B1" s="279"/>
      <c r="C1" s="165"/>
      <c r="D1" s="165"/>
      <c r="E1" s="398" t="str">
        <f>'Title Page'!A5</f>
        <v>December 31, 2021</v>
      </c>
      <c r="F1" s="399"/>
      <c r="H1" s="26"/>
      <c r="M1" s="25" t="s">
        <v>249</v>
      </c>
    </row>
    <row r="2" spans="1:13" ht="13.8" thickBot="1" x14ac:dyDescent="0.3">
      <c r="A2" s="540">
        <f>'2.Balance Sheet'!A2</f>
        <v>0</v>
      </c>
      <c r="B2" s="540"/>
      <c r="C2" s="540"/>
      <c r="D2" s="540"/>
      <c r="E2" s="540"/>
      <c r="F2" s="540"/>
      <c r="G2" s="540"/>
      <c r="H2" s="540"/>
      <c r="I2" s="540"/>
      <c r="J2" s="540"/>
      <c r="K2" s="540"/>
      <c r="L2" s="540"/>
      <c r="M2" s="540"/>
    </row>
    <row r="3" spans="1:13" ht="13.8" thickTop="1" x14ac:dyDescent="0.25">
      <c r="A3" s="541" t="s">
        <v>53</v>
      </c>
      <c r="B3" s="402"/>
      <c r="C3" s="402"/>
      <c r="D3" s="402"/>
      <c r="E3" s="402"/>
      <c r="F3" s="402"/>
      <c r="G3" s="402"/>
      <c r="H3" s="402"/>
      <c r="I3" s="402"/>
      <c r="J3" s="402"/>
      <c r="K3" s="402"/>
      <c r="L3" s="403"/>
      <c r="M3" s="38"/>
    </row>
    <row r="4" spans="1:13" ht="13.8" thickBot="1" x14ac:dyDescent="0.3">
      <c r="A4" s="404"/>
      <c r="B4" s="405"/>
      <c r="C4" s="405"/>
      <c r="D4" s="405"/>
      <c r="E4" s="405"/>
      <c r="F4" s="405"/>
      <c r="G4" s="405"/>
      <c r="H4" s="405"/>
      <c r="I4" s="405"/>
      <c r="J4" s="405"/>
      <c r="K4" s="405"/>
      <c r="L4" s="406"/>
      <c r="M4" s="38"/>
    </row>
    <row r="5" spans="1:13" ht="13.8" thickTop="1" x14ac:dyDescent="0.25">
      <c r="A5" s="542" t="s">
        <v>176</v>
      </c>
      <c r="B5" s="543"/>
      <c r="C5" s="543"/>
      <c r="D5" s="543"/>
      <c r="E5" s="543"/>
      <c r="F5" s="543"/>
      <c r="G5" s="543"/>
      <c r="H5" s="543"/>
      <c r="I5" s="543"/>
      <c r="J5" s="543"/>
      <c r="K5" s="543"/>
      <c r="L5" s="544"/>
    </row>
    <row r="6" spans="1:13" ht="13.8" thickBot="1" x14ac:dyDescent="0.3">
      <c r="A6" s="545"/>
      <c r="B6" s="546"/>
      <c r="C6" s="546"/>
      <c r="D6" s="546"/>
      <c r="E6" s="546"/>
      <c r="F6" s="546"/>
      <c r="G6" s="546"/>
      <c r="H6" s="546"/>
      <c r="I6" s="546"/>
      <c r="J6" s="546"/>
      <c r="K6" s="546"/>
      <c r="L6" s="547"/>
    </row>
    <row r="7" spans="1:13" ht="13.8" thickTop="1" x14ac:dyDescent="0.25">
      <c r="A7" s="522" t="s">
        <v>185</v>
      </c>
      <c r="B7" s="533"/>
      <c r="C7" s="533"/>
      <c r="D7" s="533"/>
      <c r="E7" s="533"/>
      <c r="F7" s="534"/>
      <c r="G7" s="512" t="s">
        <v>212</v>
      </c>
      <c r="H7" s="512" t="s">
        <v>213</v>
      </c>
      <c r="I7" s="512" t="s">
        <v>214</v>
      </c>
      <c r="J7" s="512" t="s">
        <v>215</v>
      </c>
      <c r="K7" s="512" t="s">
        <v>216</v>
      </c>
      <c r="L7" s="512" t="s">
        <v>217</v>
      </c>
    </row>
    <row r="8" spans="1:13" x14ac:dyDescent="0.25">
      <c r="A8" s="525"/>
      <c r="B8" s="535"/>
      <c r="C8" s="535"/>
      <c r="D8" s="535"/>
      <c r="E8" s="535"/>
      <c r="F8" s="536"/>
      <c r="G8" s="514"/>
      <c r="H8" s="514"/>
      <c r="I8" s="514"/>
      <c r="J8" s="514"/>
      <c r="K8" s="514"/>
      <c r="L8" s="514"/>
    </row>
    <row r="9" spans="1:13" x14ac:dyDescent="0.25">
      <c r="A9" s="525"/>
      <c r="B9" s="535"/>
      <c r="C9" s="535"/>
      <c r="D9" s="535"/>
      <c r="E9" s="535"/>
      <c r="F9" s="536"/>
      <c r="G9" s="514"/>
      <c r="H9" s="514"/>
      <c r="I9" s="514"/>
      <c r="J9" s="514"/>
      <c r="K9" s="514"/>
      <c r="L9" s="514"/>
    </row>
    <row r="10" spans="1:13" ht="13.8" thickBot="1" x14ac:dyDescent="0.3">
      <c r="A10" s="537"/>
      <c r="B10" s="538"/>
      <c r="C10" s="538"/>
      <c r="D10" s="538"/>
      <c r="E10" s="538"/>
      <c r="F10" s="539"/>
      <c r="G10" s="515"/>
      <c r="H10" s="515"/>
      <c r="I10" s="515"/>
      <c r="J10" s="515"/>
      <c r="K10" s="515"/>
      <c r="L10" s="515"/>
      <c r="M10" s="1"/>
    </row>
    <row r="11" spans="1:13" ht="13.8" thickTop="1" x14ac:dyDescent="0.25">
      <c r="A11" s="501"/>
      <c r="B11" s="502"/>
      <c r="C11" s="502"/>
      <c r="D11" s="502"/>
      <c r="E11" s="502"/>
      <c r="F11" s="503"/>
      <c r="G11" s="8"/>
      <c r="H11" s="10"/>
      <c r="I11" s="100"/>
      <c r="J11" s="10"/>
      <c r="K11" s="8"/>
      <c r="L11" s="8"/>
    </row>
    <row r="12" spans="1:13" x14ac:dyDescent="0.25">
      <c r="A12" s="396" t="s">
        <v>177</v>
      </c>
      <c r="B12" s="281"/>
      <c r="C12" s="281"/>
      <c r="D12" s="281"/>
      <c r="E12" s="281"/>
      <c r="F12" s="397"/>
      <c r="G12" s="36"/>
      <c r="H12" s="34"/>
      <c r="I12" s="36"/>
      <c r="J12" s="39"/>
      <c r="K12" s="36"/>
      <c r="L12" s="36">
        <f>G12-H12+I12-J12-K12</f>
        <v>0</v>
      </c>
    </row>
    <row r="13" spans="1:13" x14ac:dyDescent="0.25">
      <c r="A13" s="396" t="s">
        <v>178</v>
      </c>
      <c r="B13" s="281"/>
      <c r="C13" s="281"/>
      <c r="D13" s="281"/>
      <c r="E13" s="281"/>
      <c r="F13" s="397"/>
      <c r="G13" s="36"/>
      <c r="H13" s="34"/>
      <c r="I13" s="36"/>
      <c r="J13" s="39"/>
      <c r="K13" s="36"/>
      <c r="L13" s="36">
        <f t="shared" ref="L13:L18" si="0">G13-H13+I13-J13-K13</f>
        <v>0</v>
      </c>
    </row>
    <row r="14" spans="1:13" x14ac:dyDescent="0.25">
      <c r="A14" s="396" t="s">
        <v>179</v>
      </c>
      <c r="B14" s="281"/>
      <c r="C14" s="281"/>
      <c r="D14" s="281"/>
      <c r="E14" s="281"/>
      <c r="F14" s="397"/>
      <c r="G14" s="36"/>
      <c r="H14" s="34"/>
      <c r="I14" s="36"/>
      <c r="J14" s="39"/>
      <c r="K14" s="36"/>
      <c r="L14" s="36">
        <f t="shared" si="0"/>
        <v>0</v>
      </c>
    </row>
    <row r="15" spans="1:13" x14ac:dyDescent="0.25">
      <c r="A15" s="396" t="s">
        <v>180</v>
      </c>
      <c r="B15" s="281"/>
      <c r="C15" s="281"/>
      <c r="D15" s="281"/>
      <c r="E15" s="281"/>
      <c r="F15" s="397"/>
      <c r="G15" s="36"/>
      <c r="H15" s="34"/>
      <c r="I15" s="36"/>
      <c r="J15" s="39"/>
      <c r="K15" s="36"/>
      <c r="L15" s="36">
        <f t="shared" si="0"/>
        <v>0</v>
      </c>
    </row>
    <row r="16" spans="1:13" x14ac:dyDescent="0.25">
      <c r="A16" s="396" t="s">
        <v>181</v>
      </c>
      <c r="B16" s="281"/>
      <c r="C16" s="281"/>
      <c r="D16" s="281"/>
      <c r="E16" s="281"/>
      <c r="F16" s="397"/>
      <c r="G16" s="36"/>
      <c r="H16" s="34"/>
      <c r="I16" s="36"/>
      <c r="J16" s="39"/>
      <c r="K16" s="36"/>
      <c r="L16" s="36">
        <f t="shared" si="0"/>
        <v>0</v>
      </c>
    </row>
    <row r="17" spans="1:13" x14ac:dyDescent="0.25">
      <c r="A17" s="396" t="s">
        <v>182</v>
      </c>
      <c r="B17" s="281"/>
      <c r="C17" s="281"/>
      <c r="D17" s="281"/>
      <c r="E17" s="281"/>
      <c r="F17" s="397"/>
      <c r="G17" s="36"/>
      <c r="H17" s="34"/>
      <c r="I17" s="36"/>
      <c r="J17" s="39"/>
      <c r="K17" s="36"/>
      <c r="L17" s="36">
        <f t="shared" si="0"/>
        <v>0</v>
      </c>
    </row>
    <row r="18" spans="1:13" ht="13.8" thickBot="1" x14ac:dyDescent="0.3">
      <c r="A18" s="439" t="s">
        <v>183</v>
      </c>
      <c r="B18" s="440"/>
      <c r="C18" s="440"/>
      <c r="D18" s="440"/>
      <c r="E18" s="440"/>
      <c r="F18" s="441"/>
      <c r="G18" s="13"/>
      <c r="H18" s="12"/>
      <c r="I18" s="13"/>
      <c r="J18" s="12"/>
      <c r="K18" s="13"/>
      <c r="L18" s="11">
        <f t="shared" si="0"/>
        <v>0</v>
      </c>
    </row>
    <row r="19" spans="1:13" ht="13.8" thickTop="1" x14ac:dyDescent="0.25">
      <c r="A19" s="465" t="s">
        <v>184</v>
      </c>
      <c r="B19" s="443"/>
      <c r="C19" s="443"/>
      <c r="D19" s="443"/>
      <c r="E19" s="443"/>
      <c r="F19" s="444"/>
      <c r="G19" s="433">
        <f t="shared" ref="G19:L19" si="1">SUM(G11:G18)</f>
        <v>0</v>
      </c>
      <c r="H19" s="437">
        <f t="shared" si="1"/>
        <v>0</v>
      </c>
      <c r="I19" s="437">
        <f t="shared" si="1"/>
        <v>0</v>
      </c>
      <c r="J19" s="437">
        <f t="shared" si="1"/>
        <v>0</v>
      </c>
      <c r="K19" s="510">
        <f t="shared" si="1"/>
        <v>0</v>
      </c>
      <c r="L19" s="437">
        <f t="shared" si="1"/>
        <v>0</v>
      </c>
    </row>
    <row r="20" spans="1:13" ht="13.8" thickBot="1" x14ac:dyDescent="0.3">
      <c r="A20" s="445"/>
      <c r="B20" s="446"/>
      <c r="C20" s="446"/>
      <c r="D20" s="446"/>
      <c r="E20" s="446"/>
      <c r="F20" s="447"/>
      <c r="G20" s="434"/>
      <c r="H20" s="438"/>
      <c r="I20" s="438"/>
      <c r="J20" s="438"/>
      <c r="K20" s="511"/>
      <c r="L20" s="438"/>
    </row>
    <row r="21" spans="1:13" ht="13.8" thickTop="1" x14ac:dyDescent="0.25">
      <c r="A21" s="4"/>
      <c r="G21" s="488" t="s">
        <v>280</v>
      </c>
      <c r="H21" s="488"/>
      <c r="L21" s="97" t="s">
        <v>281</v>
      </c>
    </row>
    <row r="22" spans="1:13" ht="13.8" thickBot="1" x14ac:dyDescent="0.3">
      <c r="A22" s="4"/>
      <c r="L22" s="5"/>
    </row>
    <row r="23" spans="1:13" ht="13.8" thickTop="1" x14ac:dyDescent="0.25">
      <c r="A23" s="516" t="s">
        <v>192</v>
      </c>
      <c r="B23" s="517"/>
      <c r="C23" s="517"/>
      <c r="D23" s="517"/>
      <c r="E23" s="517"/>
      <c r="F23" s="517"/>
      <c r="G23" s="517"/>
      <c r="H23" s="517"/>
      <c r="I23" s="517"/>
      <c r="J23" s="517"/>
      <c r="K23" s="517"/>
      <c r="L23" s="517"/>
      <c r="M23" s="518"/>
    </row>
    <row r="24" spans="1:13" ht="13.8" thickBot="1" x14ac:dyDescent="0.3">
      <c r="A24" s="519"/>
      <c r="B24" s="520"/>
      <c r="C24" s="520"/>
      <c r="D24" s="520"/>
      <c r="E24" s="520"/>
      <c r="F24" s="520"/>
      <c r="G24" s="520"/>
      <c r="H24" s="520"/>
      <c r="I24" s="520"/>
      <c r="J24" s="520"/>
      <c r="K24" s="520"/>
      <c r="L24" s="520"/>
      <c r="M24" s="521"/>
    </row>
    <row r="25" spans="1:13" ht="13.5" customHeight="1" thickTop="1" x14ac:dyDescent="0.25">
      <c r="A25" s="522" t="s">
        <v>185</v>
      </c>
      <c r="B25" s="523"/>
      <c r="C25" s="523"/>
      <c r="D25" s="523"/>
      <c r="E25" s="523"/>
      <c r="F25" s="524"/>
      <c r="G25" s="512" t="s">
        <v>251</v>
      </c>
      <c r="H25" s="512" t="s">
        <v>252</v>
      </c>
      <c r="I25" s="512" t="s">
        <v>253</v>
      </c>
      <c r="J25" s="512" t="s">
        <v>254</v>
      </c>
      <c r="K25" s="512" t="s">
        <v>255</v>
      </c>
      <c r="L25" s="512" t="s">
        <v>256</v>
      </c>
      <c r="M25" s="512" t="s">
        <v>410</v>
      </c>
    </row>
    <row r="26" spans="1:13" x14ac:dyDescent="0.25">
      <c r="A26" s="525"/>
      <c r="B26" s="526"/>
      <c r="C26" s="526"/>
      <c r="D26" s="526"/>
      <c r="E26" s="526"/>
      <c r="F26" s="527"/>
      <c r="G26" s="513"/>
      <c r="H26" s="513"/>
      <c r="I26" s="513"/>
      <c r="J26" s="513"/>
      <c r="K26" s="513"/>
      <c r="L26" s="513"/>
      <c r="M26" s="513"/>
    </row>
    <row r="27" spans="1:13" x14ac:dyDescent="0.25">
      <c r="A27" s="528"/>
      <c r="B27" s="529"/>
      <c r="C27" s="529"/>
      <c r="D27" s="529"/>
      <c r="E27" s="529"/>
      <c r="F27" s="527"/>
      <c r="G27" s="514"/>
      <c r="H27" s="514"/>
      <c r="I27" s="514"/>
      <c r="J27" s="514"/>
      <c r="K27" s="514"/>
      <c r="L27" s="514"/>
      <c r="M27" s="514"/>
    </row>
    <row r="28" spans="1:13" x14ac:dyDescent="0.25">
      <c r="A28" s="528"/>
      <c r="B28" s="529"/>
      <c r="C28" s="529"/>
      <c r="D28" s="529"/>
      <c r="E28" s="529"/>
      <c r="F28" s="527"/>
      <c r="G28" s="514"/>
      <c r="H28" s="514"/>
      <c r="I28" s="514"/>
      <c r="J28" s="514"/>
      <c r="K28" s="514"/>
      <c r="L28" s="514"/>
      <c r="M28" s="514"/>
    </row>
    <row r="29" spans="1:13" ht="13.8" thickBot="1" x14ac:dyDescent="0.3">
      <c r="A29" s="530"/>
      <c r="B29" s="531"/>
      <c r="C29" s="531"/>
      <c r="D29" s="531"/>
      <c r="E29" s="531"/>
      <c r="F29" s="532"/>
      <c r="G29" s="515"/>
      <c r="H29" s="515"/>
      <c r="I29" s="515"/>
      <c r="J29" s="515"/>
      <c r="K29" s="515"/>
      <c r="L29" s="515"/>
      <c r="M29" s="515"/>
    </row>
    <row r="30" spans="1:13" ht="13.8" thickTop="1" x14ac:dyDescent="0.25">
      <c r="A30" s="501"/>
      <c r="B30" s="502"/>
      <c r="C30" s="502"/>
      <c r="D30" s="502"/>
      <c r="E30" s="502"/>
      <c r="F30" s="503"/>
      <c r="G30" s="33"/>
      <c r="H30" s="40"/>
      <c r="I30" s="33"/>
      <c r="J30" s="40"/>
      <c r="K30" s="33"/>
      <c r="L30" s="31"/>
      <c r="M30" s="33" t="str">
        <f t="shared" ref="M30:M37" si="2">IF((K11=0)," ",K30/K11)</f>
        <v xml:space="preserve"> </v>
      </c>
    </row>
    <row r="31" spans="1:13" x14ac:dyDescent="0.25">
      <c r="A31" s="396" t="s">
        <v>177</v>
      </c>
      <c r="B31" s="281"/>
      <c r="C31" s="281"/>
      <c r="D31" s="281"/>
      <c r="E31" s="281"/>
      <c r="F31" s="397"/>
      <c r="G31" s="36"/>
      <c r="H31" s="39"/>
      <c r="I31" s="36"/>
      <c r="J31" s="39"/>
      <c r="K31" s="36"/>
      <c r="L31" s="34">
        <f>G31-H31+I31-J31-K31</f>
        <v>0</v>
      </c>
      <c r="M31" s="36" t="str">
        <f t="shared" si="2"/>
        <v xml:space="preserve"> </v>
      </c>
    </row>
    <row r="32" spans="1:13" x14ac:dyDescent="0.25">
      <c r="A32" s="396" t="s">
        <v>178</v>
      </c>
      <c r="B32" s="281"/>
      <c r="C32" s="281"/>
      <c r="D32" s="281"/>
      <c r="E32" s="281"/>
      <c r="F32" s="397"/>
      <c r="G32" s="36"/>
      <c r="H32" s="39"/>
      <c r="I32" s="36"/>
      <c r="J32" s="39"/>
      <c r="K32" s="36"/>
      <c r="L32" s="34">
        <f t="shared" ref="L32:L37" si="3">G32-H32+I32-J32-K32</f>
        <v>0</v>
      </c>
      <c r="M32" s="36" t="str">
        <f t="shared" si="2"/>
        <v xml:space="preserve"> </v>
      </c>
    </row>
    <row r="33" spans="1:13" x14ac:dyDescent="0.25">
      <c r="A33" s="396" t="s">
        <v>179</v>
      </c>
      <c r="B33" s="281"/>
      <c r="C33" s="281"/>
      <c r="D33" s="281"/>
      <c r="E33" s="281"/>
      <c r="F33" s="397"/>
      <c r="G33" s="36"/>
      <c r="H33" s="39"/>
      <c r="I33" s="36"/>
      <c r="J33" s="39"/>
      <c r="K33" s="36"/>
      <c r="L33" s="34">
        <f t="shared" si="3"/>
        <v>0</v>
      </c>
      <c r="M33" s="36" t="str">
        <f t="shared" si="2"/>
        <v xml:space="preserve"> </v>
      </c>
    </row>
    <row r="34" spans="1:13" x14ac:dyDescent="0.25">
      <c r="A34" s="396" t="s">
        <v>180</v>
      </c>
      <c r="B34" s="281"/>
      <c r="C34" s="281"/>
      <c r="D34" s="281"/>
      <c r="E34" s="281"/>
      <c r="F34" s="397"/>
      <c r="G34" s="36"/>
      <c r="H34" s="39"/>
      <c r="I34" s="36"/>
      <c r="J34" s="39"/>
      <c r="K34" s="36"/>
      <c r="L34" s="34">
        <f t="shared" si="3"/>
        <v>0</v>
      </c>
      <c r="M34" s="36" t="str">
        <f t="shared" si="2"/>
        <v xml:space="preserve"> </v>
      </c>
    </row>
    <row r="35" spans="1:13" x14ac:dyDescent="0.25">
      <c r="A35" s="396" t="s">
        <v>181</v>
      </c>
      <c r="B35" s="281"/>
      <c r="C35" s="281"/>
      <c r="D35" s="281"/>
      <c r="E35" s="281"/>
      <c r="F35" s="397"/>
      <c r="G35" s="36"/>
      <c r="H35" s="39"/>
      <c r="I35" s="36"/>
      <c r="J35" s="39"/>
      <c r="K35" s="36"/>
      <c r="L35" s="34">
        <f t="shared" si="3"/>
        <v>0</v>
      </c>
      <c r="M35" s="36" t="str">
        <f t="shared" si="2"/>
        <v xml:space="preserve"> </v>
      </c>
    </row>
    <row r="36" spans="1:13" x14ac:dyDescent="0.25">
      <c r="A36" s="396" t="s">
        <v>182</v>
      </c>
      <c r="B36" s="281"/>
      <c r="C36" s="281"/>
      <c r="D36" s="281"/>
      <c r="E36" s="281"/>
      <c r="F36" s="397"/>
      <c r="G36" s="36"/>
      <c r="H36" s="39"/>
      <c r="I36" s="36"/>
      <c r="J36" s="39"/>
      <c r="K36" s="36"/>
      <c r="L36" s="34">
        <f t="shared" si="3"/>
        <v>0</v>
      </c>
      <c r="M36" s="36" t="str">
        <f t="shared" si="2"/>
        <v xml:space="preserve"> </v>
      </c>
    </row>
    <row r="37" spans="1:13" ht="13.8" thickBot="1" x14ac:dyDescent="0.3">
      <c r="A37" s="439" t="s">
        <v>183</v>
      </c>
      <c r="B37" s="440"/>
      <c r="C37" s="440"/>
      <c r="D37" s="440"/>
      <c r="E37" s="440"/>
      <c r="F37" s="441"/>
      <c r="G37" s="41"/>
      <c r="H37" s="42"/>
      <c r="I37" s="41"/>
      <c r="J37" s="42"/>
      <c r="K37" s="41"/>
      <c r="L37" s="43">
        <f t="shared" si="3"/>
        <v>0</v>
      </c>
      <c r="M37" s="41" t="str">
        <f t="shared" si="2"/>
        <v xml:space="preserve"> </v>
      </c>
    </row>
    <row r="38" spans="1:13" ht="13.8" thickTop="1" x14ac:dyDescent="0.25">
      <c r="A38" s="504" t="s">
        <v>184</v>
      </c>
      <c r="B38" s="505"/>
      <c r="C38" s="505"/>
      <c r="D38" s="505"/>
      <c r="E38" s="505"/>
      <c r="F38" s="506"/>
      <c r="G38" s="437">
        <f t="shared" ref="G38:L38" si="4">SUM(G30:G37)</f>
        <v>0</v>
      </c>
      <c r="H38" s="437">
        <f t="shared" si="4"/>
        <v>0</v>
      </c>
      <c r="I38" s="437">
        <f t="shared" si="4"/>
        <v>0</v>
      </c>
      <c r="J38" s="435">
        <f t="shared" si="4"/>
        <v>0</v>
      </c>
      <c r="K38" s="510">
        <f t="shared" si="4"/>
        <v>0</v>
      </c>
      <c r="L38" s="437">
        <f t="shared" si="4"/>
        <v>0</v>
      </c>
      <c r="M38" s="437" t="str">
        <f>IF((K20=0)," ",K39/K20)</f>
        <v xml:space="preserve"> </v>
      </c>
    </row>
    <row r="39" spans="1:13" ht="13.8" thickBot="1" x14ac:dyDescent="0.3">
      <c r="A39" s="507"/>
      <c r="B39" s="508"/>
      <c r="C39" s="508"/>
      <c r="D39" s="508"/>
      <c r="E39" s="508"/>
      <c r="F39" s="509"/>
      <c r="G39" s="438"/>
      <c r="H39" s="438"/>
      <c r="I39" s="438"/>
      <c r="J39" s="436"/>
      <c r="K39" s="511"/>
      <c r="L39" s="438"/>
      <c r="M39" s="438" t="str">
        <f>IF((K20=0)," ",K39/K20)</f>
        <v xml:space="preserve"> </v>
      </c>
    </row>
    <row r="40" spans="1:13" ht="13.8" thickTop="1" x14ac:dyDescent="0.25">
      <c r="A40" s="4"/>
      <c r="G40" s="488" t="s">
        <v>282</v>
      </c>
      <c r="H40" s="488"/>
      <c r="I40" s="488" t="s">
        <v>283</v>
      </c>
      <c r="J40" s="488"/>
      <c r="L40" s="97" t="s">
        <v>284</v>
      </c>
    </row>
    <row r="41" spans="1:13" x14ac:dyDescent="0.25">
      <c r="A41" s="4"/>
    </row>
    <row r="42" spans="1:13" x14ac:dyDescent="0.25">
      <c r="M42" s="5"/>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55">
    <mergeCell ref="G40:H40"/>
    <mergeCell ref="I40:J40"/>
    <mergeCell ref="J25:J29"/>
    <mergeCell ref="G25:G29"/>
    <mergeCell ref="H25:H29"/>
    <mergeCell ref="I25:I29"/>
    <mergeCell ref="I38:I39"/>
    <mergeCell ref="J38:J39"/>
    <mergeCell ref="G38:G39"/>
    <mergeCell ref="H38:H39"/>
    <mergeCell ref="L7:L10"/>
    <mergeCell ref="E1:F1"/>
    <mergeCell ref="A1:D1"/>
    <mergeCell ref="A2:M2"/>
    <mergeCell ref="A3:L4"/>
    <mergeCell ref="A5:L6"/>
    <mergeCell ref="K7:K10"/>
    <mergeCell ref="J7:J10"/>
    <mergeCell ref="A11:F11"/>
    <mergeCell ref="A12:F12"/>
    <mergeCell ref="A17:F17"/>
    <mergeCell ref="I7:I10"/>
    <mergeCell ref="A7:F10"/>
    <mergeCell ref="G7:G10"/>
    <mergeCell ref="H7:H10"/>
    <mergeCell ref="A16:F16"/>
    <mergeCell ref="A14:F14"/>
    <mergeCell ref="A15:F15"/>
    <mergeCell ref="L19:L20"/>
    <mergeCell ref="A13:F13"/>
    <mergeCell ref="A19:F20"/>
    <mergeCell ref="M25:M29"/>
    <mergeCell ref="A18:F18"/>
    <mergeCell ref="K25:K29"/>
    <mergeCell ref="G21:H21"/>
    <mergeCell ref="A23:M24"/>
    <mergeCell ref="L25:L29"/>
    <mergeCell ref="A25:F29"/>
    <mergeCell ref="G19:G20"/>
    <mergeCell ref="H19:H20"/>
    <mergeCell ref="K19:K20"/>
    <mergeCell ref="I19:I20"/>
    <mergeCell ref="J19:J20"/>
    <mergeCell ref="M38:M39"/>
    <mergeCell ref="A30:F30"/>
    <mergeCell ref="A31:F31"/>
    <mergeCell ref="A32:F32"/>
    <mergeCell ref="A36:F36"/>
    <mergeCell ref="A34:F34"/>
    <mergeCell ref="A38:F39"/>
    <mergeCell ref="A35:F35"/>
    <mergeCell ref="K38:K39"/>
    <mergeCell ref="A37:F37"/>
    <mergeCell ref="A33:F33"/>
    <mergeCell ref="L38:L39"/>
  </mergeCells>
  <phoneticPr fontId="0" type="noConversion"/>
  <pageMargins left="0.75" right="0.75" top="1" bottom="1" header="0.5" footer="0.5"/>
  <pageSetup paperSize="5" scale="91"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1"/>
  <sheetViews>
    <sheetView showGridLines="0" zoomScaleNormal="100" workbookViewId="0">
      <selection activeCell="A21" sqref="A21"/>
    </sheetView>
  </sheetViews>
  <sheetFormatPr defaultRowHeight="13.2" x14ac:dyDescent="0.25"/>
  <cols>
    <col min="5" max="5" width="8.77734375" customWidth="1"/>
    <col min="6" max="6" width="6.5546875" customWidth="1"/>
    <col min="7" max="7" width="12.5546875" customWidth="1"/>
    <col min="8" max="8" width="14.77734375" customWidth="1"/>
    <col min="9" max="9" width="14.44140625" customWidth="1"/>
    <col min="10" max="10" width="16.21875" customWidth="1"/>
    <col min="11" max="11" width="15.77734375" customWidth="1"/>
    <col min="12" max="13" width="12.77734375" customWidth="1"/>
    <col min="14" max="14" width="19.77734375" customWidth="1"/>
  </cols>
  <sheetData>
    <row r="1" spans="1:16" x14ac:dyDescent="0.25">
      <c r="A1" s="413" t="str">
        <f>'2.Balance Sheet'!A1</f>
        <v>ANNUAL STATEMENT FOR THE PERIOD ENDED:</v>
      </c>
      <c r="B1" s="279"/>
      <c r="C1" s="165"/>
      <c r="D1" s="165"/>
      <c r="E1" s="399" t="str">
        <f>'Title Page'!A5</f>
        <v>December 31, 2021</v>
      </c>
      <c r="F1" s="399"/>
      <c r="H1" s="26"/>
      <c r="N1" s="25" t="s">
        <v>250</v>
      </c>
    </row>
    <row r="2" spans="1:16" ht="13.8" thickBot="1" x14ac:dyDescent="0.3">
      <c r="A2" s="540">
        <f>'2.Balance Sheet'!A2</f>
        <v>0</v>
      </c>
      <c r="B2" s="540"/>
      <c r="C2" s="540"/>
      <c r="D2" s="540"/>
      <c r="E2" s="540"/>
      <c r="F2" s="540"/>
      <c r="G2" s="540"/>
      <c r="H2" s="540"/>
      <c r="I2" s="540"/>
      <c r="J2" s="540"/>
      <c r="K2" s="540"/>
      <c r="L2" s="540"/>
      <c r="M2" s="540"/>
      <c r="N2" s="165"/>
    </row>
    <row r="3" spans="1:16" ht="13.8" thickTop="1" x14ac:dyDescent="0.25">
      <c r="A3" s="541" t="s">
        <v>193</v>
      </c>
      <c r="B3" s="466"/>
      <c r="C3" s="466"/>
      <c r="D3" s="466"/>
      <c r="E3" s="466"/>
      <c r="F3" s="466"/>
      <c r="G3" s="466"/>
      <c r="H3" s="466"/>
      <c r="I3" s="466"/>
      <c r="J3" s="466"/>
      <c r="K3" s="466"/>
      <c r="L3" s="466"/>
      <c r="M3" s="466"/>
      <c r="N3" s="467"/>
    </row>
    <row r="4" spans="1:16" ht="13.8" thickBot="1" x14ac:dyDescent="0.3">
      <c r="A4" s="468"/>
      <c r="B4" s="469"/>
      <c r="C4" s="469"/>
      <c r="D4" s="469"/>
      <c r="E4" s="469"/>
      <c r="F4" s="469"/>
      <c r="G4" s="469"/>
      <c r="H4" s="469"/>
      <c r="I4" s="469"/>
      <c r="J4" s="469"/>
      <c r="K4" s="469"/>
      <c r="L4" s="469"/>
      <c r="M4" s="469"/>
      <c r="N4" s="470"/>
    </row>
    <row r="5" spans="1:16" ht="13.8" thickTop="1" x14ac:dyDescent="0.25">
      <c r="A5" s="516" t="s">
        <v>194</v>
      </c>
      <c r="B5" s="517"/>
      <c r="C5" s="517"/>
      <c r="D5" s="517"/>
      <c r="E5" s="517"/>
      <c r="F5" s="517"/>
      <c r="G5" s="517"/>
      <c r="H5" s="517"/>
      <c r="I5" s="517"/>
      <c r="J5" s="517"/>
      <c r="K5" s="517"/>
      <c r="L5" s="517"/>
      <c r="M5" s="517"/>
      <c r="N5" s="518"/>
    </row>
    <row r="6" spans="1:16" ht="13.8" thickBot="1" x14ac:dyDescent="0.3">
      <c r="A6" s="519"/>
      <c r="B6" s="520"/>
      <c r="C6" s="520"/>
      <c r="D6" s="520"/>
      <c r="E6" s="520"/>
      <c r="F6" s="520"/>
      <c r="G6" s="520"/>
      <c r="H6" s="520"/>
      <c r="I6" s="520"/>
      <c r="J6" s="520"/>
      <c r="K6" s="520"/>
      <c r="L6" s="520"/>
      <c r="M6" s="520"/>
      <c r="N6" s="521"/>
    </row>
    <row r="7" spans="1:16" ht="14.4" thickTop="1" thickBot="1" x14ac:dyDescent="0.3">
      <c r="A7" s="522" t="s">
        <v>185</v>
      </c>
      <c r="B7" s="551"/>
      <c r="C7" s="551"/>
      <c r="D7" s="551"/>
      <c r="E7" s="551"/>
      <c r="F7" s="552"/>
      <c r="G7" s="559" t="s">
        <v>195</v>
      </c>
      <c r="H7" s="559"/>
      <c r="I7" s="559"/>
      <c r="J7" s="559"/>
      <c r="K7" s="548" t="s">
        <v>196</v>
      </c>
      <c r="L7" s="548" t="s">
        <v>201</v>
      </c>
      <c r="M7" s="548" t="s">
        <v>202</v>
      </c>
      <c r="N7" s="548" t="s">
        <v>203</v>
      </c>
    </row>
    <row r="8" spans="1:16" ht="13.8" thickTop="1" x14ac:dyDescent="0.25">
      <c r="A8" s="553"/>
      <c r="B8" s="554"/>
      <c r="C8" s="554"/>
      <c r="D8" s="554"/>
      <c r="E8" s="554"/>
      <c r="F8" s="555"/>
      <c r="G8" s="548" t="s">
        <v>197</v>
      </c>
      <c r="H8" s="548" t="s">
        <v>198</v>
      </c>
      <c r="I8" s="548" t="s">
        <v>199</v>
      </c>
      <c r="J8" s="548" t="s">
        <v>200</v>
      </c>
      <c r="K8" s="549"/>
      <c r="L8" s="549"/>
      <c r="M8" s="549"/>
      <c r="N8" s="549"/>
    </row>
    <row r="9" spans="1:16" x14ac:dyDescent="0.25">
      <c r="A9" s="553"/>
      <c r="B9" s="554"/>
      <c r="C9" s="554"/>
      <c r="D9" s="554"/>
      <c r="E9" s="554"/>
      <c r="F9" s="555"/>
      <c r="G9" s="549"/>
      <c r="H9" s="549"/>
      <c r="I9" s="549"/>
      <c r="J9" s="549"/>
      <c r="K9" s="549"/>
      <c r="L9" s="549"/>
      <c r="M9" s="549"/>
      <c r="N9" s="549"/>
    </row>
    <row r="10" spans="1:16" ht="13.8" thickBot="1" x14ac:dyDescent="0.3">
      <c r="A10" s="556"/>
      <c r="B10" s="557"/>
      <c r="C10" s="557"/>
      <c r="D10" s="557"/>
      <c r="E10" s="557"/>
      <c r="F10" s="558"/>
      <c r="G10" s="550"/>
      <c r="H10" s="550"/>
      <c r="I10" s="550"/>
      <c r="J10" s="550"/>
      <c r="K10" s="550"/>
      <c r="L10" s="550"/>
      <c r="M10" s="550"/>
      <c r="N10" s="550"/>
    </row>
    <row r="11" spans="1:16" ht="13.8" thickTop="1" x14ac:dyDescent="0.25">
      <c r="A11" s="501"/>
      <c r="B11" s="502"/>
      <c r="C11" s="502"/>
      <c r="D11" s="502"/>
      <c r="E11" s="502"/>
      <c r="F11" s="503"/>
      <c r="G11" s="33"/>
      <c r="H11" s="33"/>
      <c r="I11" s="33"/>
      <c r="J11" s="33"/>
      <c r="K11" s="33"/>
      <c r="L11" s="33"/>
      <c r="M11" s="33"/>
      <c r="N11" s="33"/>
      <c r="P11" s="4"/>
    </row>
    <row r="12" spans="1:16" x14ac:dyDescent="0.25">
      <c r="A12" s="396" t="s">
        <v>177</v>
      </c>
      <c r="B12" s="281"/>
      <c r="C12" s="281"/>
      <c r="D12" s="281"/>
      <c r="E12" s="281"/>
      <c r="F12" s="397"/>
      <c r="G12" s="36"/>
      <c r="H12" s="36"/>
      <c r="I12" s="36"/>
      <c r="J12" s="36">
        <f>G12+H12-I12</f>
        <v>0</v>
      </c>
      <c r="K12" s="36"/>
      <c r="L12" s="36"/>
      <c r="M12" s="36">
        <f>J12+K12-L12</f>
        <v>0</v>
      </c>
      <c r="N12" s="150" t="e">
        <f>M12/'10b.Auto Liability-Loss Dev.'!O14</f>
        <v>#DIV/0!</v>
      </c>
      <c r="P12" s="3"/>
    </row>
    <row r="13" spans="1:16" x14ac:dyDescent="0.25">
      <c r="A13" s="396" t="s">
        <v>178</v>
      </c>
      <c r="B13" s="281"/>
      <c r="C13" s="281"/>
      <c r="D13" s="281"/>
      <c r="E13" s="281"/>
      <c r="F13" s="397"/>
      <c r="G13" s="36"/>
      <c r="H13" s="36"/>
      <c r="I13" s="36"/>
      <c r="J13" s="36">
        <f t="shared" ref="J13:J18" si="0">G13+H13-I13</f>
        <v>0</v>
      </c>
      <c r="K13" s="36"/>
      <c r="L13" s="36"/>
      <c r="M13" s="36">
        <f t="shared" ref="M13:M18" si="1">J13+K13-L13</f>
        <v>0</v>
      </c>
      <c r="N13" s="151" t="e">
        <f>M13/'10c.G&amp;P Liabilit-Loss Dev.'!O14</f>
        <v>#DIV/0!</v>
      </c>
      <c r="P13" s="4"/>
    </row>
    <row r="14" spans="1:16" x14ac:dyDescent="0.25">
      <c r="A14" s="396" t="s">
        <v>179</v>
      </c>
      <c r="B14" s="281"/>
      <c r="C14" s="281"/>
      <c r="D14" s="281"/>
      <c r="E14" s="281"/>
      <c r="F14" s="397"/>
      <c r="G14" s="36"/>
      <c r="H14" s="36"/>
      <c r="I14" s="36"/>
      <c r="J14" s="36">
        <f t="shared" si="0"/>
        <v>0</v>
      </c>
      <c r="K14" s="36"/>
      <c r="L14" s="36"/>
      <c r="M14" s="36">
        <f t="shared" si="1"/>
        <v>0</v>
      </c>
      <c r="N14" s="151" t="e">
        <f>M14/'10d.Professional Liab-Loss Dev.'!O14</f>
        <v>#DIV/0!</v>
      </c>
      <c r="P14" s="3"/>
    </row>
    <row r="15" spans="1:16" x14ac:dyDescent="0.25">
      <c r="A15" s="396" t="s">
        <v>180</v>
      </c>
      <c r="B15" s="281"/>
      <c r="C15" s="281"/>
      <c r="D15" s="281"/>
      <c r="E15" s="281"/>
      <c r="F15" s="397"/>
      <c r="G15" s="36"/>
      <c r="H15" s="36"/>
      <c r="I15" s="36"/>
      <c r="J15" s="36">
        <f t="shared" si="0"/>
        <v>0</v>
      </c>
      <c r="K15" s="36"/>
      <c r="L15" s="36"/>
      <c r="M15" s="36">
        <f t="shared" si="1"/>
        <v>0</v>
      </c>
      <c r="N15" s="151" t="e">
        <f>M15/'10e.Other Liability - Loss Dev.'!O14</f>
        <v>#DIV/0!</v>
      </c>
    </row>
    <row r="16" spans="1:16" x14ac:dyDescent="0.25">
      <c r="A16" s="396" t="s">
        <v>181</v>
      </c>
      <c r="B16" s="281"/>
      <c r="C16" s="281"/>
      <c r="D16" s="281"/>
      <c r="E16" s="281"/>
      <c r="F16" s="397"/>
      <c r="G16" s="36"/>
      <c r="H16" s="36"/>
      <c r="I16" s="36"/>
      <c r="J16" s="36">
        <f>G16+H16-I16</f>
        <v>0</v>
      </c>
      <c r="K16" s="36"/>
      <c r="L16" s="36"/>
      <c r="M16" s="36">
        <f t="shared" si="1"/>
        <v>0</v>
      </c>
      <c r="N16" s="151" t="e">
        <f>M16/'10f.Workers Comp - Loss Dev.'!O14</f>
        <v>#DIV/0!</v>
      </c>
    </row>
    <row r="17" spans="1:14" x14ac:dyDescent="0.25">
      <c r="A17" s="396" t="s">
        <v>182</v>
      </c>
      <c r="B17" s="281"/>
      <c r="C17" s="281"/>
      <c r="D17" s="281"/>
      <c r="E17" s="281"/>
      <c r="F17" s="397"/>
      <c r="G17" s="36"/>
      <c r="H17" s="36"/>
      <c r="I17" s="36"/>
      <c r="J17" s="36">
        <f>G17+H17-I17</f>
        <v>0</v>
      </c>
      <c r="K17" s="36"/>
      <c r="L17" s="36"/>
      <c r="M17" s="36">
        <f>J17+K17-L17</f>
        <v>0</v>
      </c>
      <c r="N17" s="151" t="e">
        <f>M17/'10g.Property Liab - Loss Dev.'!O14</f>
        <v>#DIV/0!</v>
      </c>
    </row>
    <row r="18" spans="1:14" ht="13.8" thickBot="1" x14ac:dyDescent="0.3">
      <c r="A18" s="439" t="s">
        <v>183</v>
      </c>
      <c r="B18" s="440"/>
      <c r="C18" s="440"/>
      <c r="D18" s="440"/>
      <c r="E18" s="440"/>
      <c r="F18" s="441"/>
      <c r="G18" s="41"/>
      <c r="H18" s="41"/>
      <c r="I18" s="41"/>
      <c r="J18" s="41">
        <f t="shared" si="0"/>
        <v>0</v>
      </c>
      <c r="K18" s="36"/>
      <c r="L18" s="41"/>
      <c r="M18" s="41">
        <f t="shared" si="1"/>
        <v>0</v>
      </c>
      <c r="N18" s="152" t="e">
        <f>M18/'10h.All Other Lines - Loss Dev.'!O14</f>
        <v>#DIV/0!</v>
      </c>
    </row>
    <row r="19" spans="1:14" ht="13.8" thickTop="1" x14ac:dyDescent="0.25">
      <c r="A19" s="465" t="s">
        <v>184</v>
      </c>
      <c r="B19" s="443"/>
      <c r="C19" s="443"/>
      <c r="D19" s="443"/>
      <c r="E19" s="443"/>
      <c r="F19" s="444"/>
      <c r="G19" s="437">
        <f>SUM(G11:G18)</f>
        <v>0</v>
      </c>
      <c r="H19" s="437">
        <f t="shared" ref="H19:M19" si="2">SUM(H11:H18)</f>
        <v>0</v>
      </c>
      <c r="I19" s="437">
        <f t="shared" si="2"/>
        <v>0</v>
      </c>
      <c r="J19" s="437">
        <f t="shared" si="2"/>
        <v>0</v>
      </c>
      <c r="K19" s="437">
        <f t="shared" si="2"/>
        <v>0</v>
      </c>
      <c r="L19" s="437">
        <f t="shared" si="2"/>
        <v>0</v>
      </c>
      <c r="M19" s="437">
        <f t="shared" si="2"/>
        <v>0</v>
      </c>
      <c r="N19" s="560" t="e">
        <f>M19/'10a.Summary-Loss Dev.'!O14</f>
        <v>#DIV/0!</v>
      </c>
    </row>
    <row r="20" spans="1:14" ht="13.8" thickBot="1" x14ac:dyDescent="0.3">
      <c r="A20" s="445"/>
      <c r="B20" s="446"/>
      <c r="C20" s="446"/>
      <c r="D20" s="446"/>
      <c r="E20" s="446"/>
      <c r="F20" s="447"/>
      <c r="G20" s="438"/>
      <c r="H20" s="438"/>
      <c r="I20" s="438"/>
      <c r="J20" s="438"/>
      <c r="K20" s="438"/>
      <c r="L20" s="438"/>
      <c r="M20" s="438"/>
      <c r="N20" s="561"/>
    </row>
    <row r="21" spans="1:14" ht="13.8" thickTop="1" x14ac:dyDescent="0.25">
      <c r="A21" s="4"/>
      <c r="B21" s="4"/>
      <c r="K21" s="97" t="s">
        <v>285</v>
      </c>
      <c r="M21" s="97" t="s">
        <v>286</v>
      </c>
    </row>
    <row r="22" spans="1:14" ht="13.8" thickBot="1" x14ac:dyDescent="0.3">
      <c r="A22" s="4"/>
      <c r="B22" s="4"/>
    </row>
    <row r="23" spans="1:14" ht="13.8" thickTop="1" x14ac:dyDescent="0.25">
      <c r="A23" s="516" t="s">
        <v>204</v>
      </c>
      <c r="B23" s="517"/>
      <c r="C23" s="517"/>
      <c r="D23" s="517"/>
      <c r="E23" s="517"/>
      <c r="F23" s="517"/>
      <c r="G23" s="517"/>
      <c r="H23" s="517"/>
      <c r="I23" s="517"/>
      <c r="J23" s="517"/>
      <c r="K23" s="517"/>
      <c r="L23" s="517"/>
      <c r="M23" s="517"/>
      <c r="N23" s="518"/>
    </row>
    <row r="24" spans="1:14" ht="13.8" thickBot="1" x14ac:dyDescent="0.3">
      <c r="A24" s="519"/>
      <c r="B24" s="520"/>
      <c r="C24" s="520"/>
      <c r="D24" s="520"/>
      <c r="E24" s="520"/>
      <c r="F24" s="520"/>
      <c r="G24" s="520"/>
      <c r="H24" s="520"/>
      <c r="I24" s="520"/>
      <c r="J24" s="520"/>
      <c r="K24" s="520"/>
      <c r="L24" s="520"/>
      <c r="M24" s="520"/>
      <c r="N24" s="521"/>
    </row>
    <row r="25" spans="1:14" ht="14.4" thickTop="1" thickBot="1" x14ac:dyDescent="0.3">
      <c r="A25" s="522" t="s">
        <v>185</v>
      </c>
      <c r="B25" s="551"/>
      <c r="C25" s="551"/>
      <c r="D25" s="551"/>
      <c r="E25" s="551"/>
      <c r="F25" s="552"/>
      <c r="G25" s="559" t="s">
        <v>195</v>
      </c>
      <c r="H25" s="559"/>
      <c r="I25" s="559"/>
      <c r="J25" s="559"/>
      <c r="K25" s="548" t="s">
        <v>209</v>
      </c>
      <c r="L25" s="548" t="s">
        <v>210</v>
      </c>
      <c r="M25" s="548" t="s">
        <v>413</v>
      </c>
      <c r="N25" s="548" t="s">
        <v>414</v>
      </c>
    </row>
    <row r="26" spans="1:14" ht="13.8" thickTop="1" x14ac:dyDescent="0.25">
      <c r="A26" s="553"/>
      <c r="B26" s="554"/>
      <c r="C26" s="554"/>
      <c r="D26" s="554"/>
      <c r="E26" s="554"/>
      <c r="F26" s="555"/>
      <c r="G26" s="548" t="s">
        <v>205</v>
      </c>
      <c r="H26" s="548" t="s">
        <v>206</v>
      </c>
      <c r="I26" s="548" t="s">
        <v>207</v>
      </c>
      <c r="J26" s="548" t="s">
        <v>208</v>
      </c>
      <c r="K26" s="549"/>
      <c r="L26" s="549"/>
      <c r="M26" s="549"/>
      <c r="N26" s="549"/>
    </row>
    <row r="27" spans="1:14" x14ac:dyDescent="0.25">
      <c r="A27" s="553"/>
      <c r="B27" s="554"/>
      <c r="C27" s="554"/>
      <c r="D27" s="554"/>
      <c r="E27" s="554"/>
      <c r="F27" s="555"/>
      <c r="G27" s="549"/>
      <c r="H27" s="549"/>
      <c r="I27" s="549"/>
      <c r="J27" s="549"/>
      <c r="K27" s="549"/>
      <c r="L27" s="549"/>
      <c r="M27" s="549"/>
      <c r="N27" s="549"/>
    </row>
    <row r="28" spans="1:14" ht="13.8" thickBot="1" x14ac:dyDescent="0.3">
      <c r="A28" s="556"/>
      <c r="B28" s="557"/>
      <c r="C28" s="557"/>
      <c r="D28" s="557"/>
      <c r="E28" s="557"/>
      <c r="F28" s="558"/>
      <c r="G28" s="550"/>
      <c r="H28" s="550"/>
      <c r="I28" s="550"/>
      <c r="J28" s="550"/>
      <c r="K28" s="550"/>
      <c r="L28" s="550"/>
      <c r="M28" s="550"/>
      <c r="N28" s="550"/>
    </row>
    <row r="29" spans="1:14" ht="13.8" thickTop="1" x14ac:dyDescent="0.25">
      <c r="A29" s="501"/>
      <c r="B29" s="502"/>
      <c r="C29" s="502"/>
      <c r="D29" s="502"/>
      <c r="E29" s="502"/>
      <c r="F29" s="503"/>
      <c r="G29" s="44"/>
      <c r="H29" s="44"/>
      <c r="I29" s="44"/>
      <c r="J29" s="44"/>
      <c r="K29" s="44"/>
      <c r="L29" s="44"/>
      <c r="M29" s="44"/>
      <c r="N29" s="45"/>
    </row>
    <row r="30" spans="1:14" x14ac:dyDescent="0.25">
      <c r="A30" s="396" t="s">
        <v>177</v>
      </c>
      <c r="B30" s="281"/>
      <c r="C30" s="281"/>
      <c r="D30" s="281"/>
      <c r="E30" s="281"/>
      <c r="F30" s="397"/>
      <c r="G30" s="46"/>
      <c r="H30" s="46"/>
      <c r="I30" s="46"/>
      <c r="J30" s="46">
        <f>G30+H30-I30</f>
        <v>0</v>
      </c>
      <c r="K30" s="46"/>
      <c r="L30" s="46"/>
      <c r="M30" s="46">
        <f>J30+K30-L30</f>
        <v>0</v>
      </c>
      <c r="N30" s="151" t="e">
        <f>M30/'10b.Auto Liability-Loss Dev.'!O14</f>
        <v>#DIV/0!</v>
      </c>
    </row>
    <row r="31" spans="1:14" x14ac:dyDescent="0.25">
      <c r="A31" s="396" t="s">
        <v>178</v>
      </c>
      <c r="B31" s="281"/>
      <c r="C31" s="281"/>
      <c r="D31" s="281"/>
      <c r="E31" s="281"/>
      <c r="F31" s="397"/>
      <c r="G31" s="46"/>
      <c r="H31" s="46"/>
      <c r="I31" s="46"/>
      <c r="J31" s="46">
        <f t="shared" ref="J31:J36" si="3">G31+H31-I31</f>
        <v>0</v>
      </c>
      <c r="K31" s="46"/>
      <c r="L31" s="46"/>
      <c r="M31" s="46">
        <f t="shared" ref="M31:M36" si="4">J31+K31-L31</f>
        <v>0</v>
      </c>
      <c r="N31" s="151" t="e">
        <f>M31/'10c.G&amp;P Liabilit-Loss Dev.'!O14</f>
        <v>#DIV/0!</v>
      </c>
    </row>
    <row r="32" spans="1:14" x14ac:dyDescent="0.25">
      <c r="A32" s="396" t="s">
        <v>179</v>
      </c>
      <c r="B32" s="281"/>
      <c r="C32" s="281"/>
      <c r="D32" s="281"/>
      <c r="E32" s="281"/>
      <c r="F32" s="397"/>
      <c r="G32" s="46"/>
      <c r="H32" s="46"/>
      <c r="I32" s="46"/>
      <c r="J32" s="46">
        <f t="shared" si="3"/>
        <v>0</v>
      </c>
      <c r="K32" s="46"/>
      <c r="L32" s="46"/>
      <c r="M32" s="46">
        <f t="shared" si="4"/>
        <v>0</v>
      </c>
      <c r="N32" s="151" t="e">
        <f>M32/'10d.Professional Liab-Loss Dev.'!O14</f>
        <v>#DIV/0!</v>
      </c>
    </row>
    <row r="33" spans="1:14" x14ac:dyDescent="0.25">
      <c r="A33" s="396" t="s">
        <v>180</v>
      </c>
      <c r="B33" s="281"/>
      <c r="C33" s="281"/>
      <c r="D33" s="281"/>
      <c r="E33" s="281"/>
      <c r="F33" s="397"/>
      <c r="G33" s="46"/>
      <c r="H33" s="46"/>
      <c r="I33" s="46"/>
      <c r="J33" s="46">
        <f t="shared" si="3"/>
        <v>0</v>
      </c>
      <c r="K33" s="46"/>
      <c r="L33" s="46"/>
      <c r="M33" s="46">
        <f t="shared" si="4"/>
        <v>0</v>
      </c>
      <c r="N33" s="151" t="e">
        <f>M33/'10e.Other Liability - Loss Dev.'!O14</f>
        <v>#DIV/0!</v>
      </c>
    </row>
    <row r="34" spans="1:14" x14ac:dyDescent="0.25">
      <c r="A34" s="396" t="s">
        <v>181</v>
      </c>
      <c r="B34" s="281"/>
      <c r="C34" s="281"/>
      <c r="D34" s="281"/>
      <c r="E34" s="281"/>
      <c r="F34" s="397"/>
      <c r="G34" s="46"/>
      <c r="H34" s="46"/>
      <c r="I34" s="46"/>
      <c r="J34" s="46">
        <f>G34+H34-I34</f>
        <v>0</v>
      </c>
      <c r="K34" s="46"/>
      <c r="L34" s="46"/>
      <c r="M34" s="46">
        <f t="shared" si="4"/>
        <v>0</v>
      </c>
      <c r="N34" s="151" t="e">
        <f>M34/'10f.Workers Comp - Loss Dev.'!O14</f>
        <v>#DIV/0!</v>
      </c>
    </row>
    <row r="35" spans="1:14" x14ac:dyDescent="0.25">
      <c r="A35" s="396" t="s">
        <v>182</v>
      </c>
      <c r="B35" s="281"/>
      <c r="C35" s="281"/>
      <c r="D35" s="281"/>
      <c r="E35" s="281"/>
      <c r="F35" s="397"/>
      <c r="G35" s="46"/>
      <c r="H35" s="46"/>
      <c r="I35" s="46"/>
      <c r="J35" s="46">
        <f t="shared" si="3"/>
        <v>0</v>
      </c>
      <c r="K35" s="46"/>
      <c r="L35" s="46"/>
      <c r="M35" s="46">
        <f>J35+K35-L35</f>
        <v>0</v>
      </c>
      <c r="N35" s="151" t="e">
        <f>M35/'10g.Property Liab - Loss Dev.'!O14</f>
        <v>#DIV/0!</v>
      </c>
    </row>
    <row r="36" spans="1:14" ht="13.8" thickBot="1" x14ac:dyDescent="0.3">
      <c r="A36" s="439" t="s">
        <v>183</v>
      </c>
      <c r="B36" s="440"/>
      <c r="C36" s="440"/>
      <c r="D36" s="440"/>
      <c r="E36" s="440"/>
      <c r="F36" s="441"/>
      <c r="G36" s="47"/>
      <c r="H36" s="47"/>
      <c r="I36" s="47"/>
      <c r="J36" s="47">
        <f t="shared" si="3"/>
        <v>0</v>
      </c>
      <c r="K36" s="47"/>
      <c r="L36" s="47"/>
      <c r="M36" s="47">
        <f t="shared" si="4"/>
        <v>0</v>
      </c>
      <c r="N36" s="152" t="e">
        <f>M36/'10h.All Other Lines - Loss Dev.'!O14</f>
        <v>#DIV/0!</v>
      </c>
    </row>
    <row r="37" spans="1:14" ht="13.8" thickTop="1" x14ac:dyDescent="0.25">
      <c r="A37" s="465" t="s">
        <v>184</v>
      </c>
      <c r="B37" s="443"/>
      <c r="C37" s="443"/>
      <c r="D37" s="443"/>
      <c r="E37" s="443"/>
      <c r="F37" s="444"/>
      <c r="G37" s="510">
        <f>SUM(G29:G36)</f>
        <v>0</v>
      </c>
      <c r="H37" s="510">
        <f>SUM(H29:H36)</f>
        <v>0</v>
      </c>
      <c r="I37" s="510">
        <f>SUM(I29:I36)</f>
        <v>0</v>
      </c>
      <c r="J37" s="510">
        <f>G37+H37-I37</f>
        <v>0</v>
      </c>
      <c r="K37" s="510">
        <f>SUM(K29:K36)</f>
        <v>0</v>
      </c>
      <c r="L37" s="510">
        <f>SUM(L29:L36)</f>
        <v>0</v>
      </c>
      <c r="M37" s="510">
        <f>J37+K37-L37</f>
        <v>0</v>
      </c>
      <c r="N37" s="562" t="e">
        <f>M37/'10a.Summary-Loss Dev.'!O14</f>
        <v>#DIV/0!</v>
      </c>
    </row>
    <row r="38" spans="1:14" ht="13.8" thickBot="1" x14ac:dyDescent="0.3">
      <c r="A38" s="445"/>
      <c r="B38" s="446"/>
      <c r="C38" s="446"/>
      <c r="D38" s="446"/>
      <c r="E38" s="446"/>
      <c r="F38" s="447"/>
      <c r="G38" s="511"/>
      <c r="H38" s="511"/>
      <c r="I38" s="511"/>
      <c r="J38" s="511"/>
      <c r="K38" s="511"/>
      <c r="L38" s="511"/>
      <c r="M38" s="511"/>
      <c r="N38" s="563"/>
    </row>
    <row r="39" spans="1:14" ht="13.8" thickTop="1" x14ac:dyDescent="0.25">
      <c r="K39" s="97" t="s">
        <v>287</v>
      </c>
      <c r="M39" s="97" t="s">
        <v>288</v>
      </c>
    </row>
    <row r="41" spans="1:14" x14ac:dyDescent="0.25">
      <c r="N41" s="5"/>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60">
    <mergeCell ref="A1:D1"/>
    <mergeCell ref="E1:F1"/>
    <mergeCell ref="A2:N2"/>
    <mergeCell ref="K7:K10"/>
    <mergeCell ref="A3:N4"/>
    <mergeCell ref="A5:N6"/>
    <mergeCell ref="A7:F10"/>
    <mergeCell ref="L7:L10"/>
    <mergeCell ref="M7:M10"/>
    <mergeCell ref="G7:J7"/>
    <mergeCell ref="G8:G10"/>
    <mergeCell ref="H8:H10"/>
    <mergeCell ref="A18:F18"/>
    <mergeCell ref="N7:N10"/>
    <mergeCell ref="J8:J10"/>
    <mergeCell ref="A14:F14"/>
    <mergeCell ref="A15:F15"/>
    <mergeCell ref="A16:F16"/>
    <mergeCell ref="A17:F17"/>
    <mergeCell ref="A11:F11"/>
    <mergeCell ref="A12:F12"/>
    <mergeCell ref="I8:I10"/>
    <mergeCell ref="A13:F13"/>
    <mergeCell ref="N19:N20"/>
    <mergeCell ref="G37:G38"/>
    <mergeCell ref="H37:H38"/>
    <mergeCell ref="I37:I38"/>
    <mergeCell ref="K19:K20"/>
    <mergeCell ref="L37:L38"/>
    <mergeCell ref="M37:M38"/>
    <mergeCell ref="N37:N38"/>
    <mergeCell ref="A23:N24"/>
    <mergeCell ref="G19:G20"/>
    <mergeCell ref="M19:M20"/>
    <mergeCell ref="I19:I20"/>
    <mergeCell ref="J19:J20"/>
    <mergeCell ref="A19:F20"/>
    <mergeCell ref="L19:L20"/>
    <mergeCell ref="H19:H20"/>
    <mergeCell ref="N25:N28"/>
    <mergeCell ref="K25:K28"/>
    <mergeCell ref="L25:L28"/>
    <mergeCell ref="A25:F28"/>
    <mergeCell ref="G25:J25"/>
    <mergeCell ref="G26:G28"/>
    <mergeCell ref="H26:H28"/>
    <mergeCell ref="I26:I28"/>
    <mergeCell ref="J26:J28"/>
    <mergeCell ref="M25:M28"/>
    <mergeCell ref="A29:F29"/>
    <mergeCell ref="A30:F30"/>
    <mergeCell ref="A31:F31"/>
    <mergeCell ref="A32:F32"/>
    <mergeCell ref="K37:K38"/>
    <mergeCell ref="J37:J38"/>
    <mergeCell ref="A37:F38"/>
    <mergeCell ref="A33:F33"/>
    <mergeCell ref="A34:F34"/>
    <mergeCell ref="A35:F35"/>
    <mergeCell ref="A36:F36"/>
  </mergeCells>
  <phoneticPr fontId="0" type="noConversion"/>
  <pageMargins left="0.75" right="0.75" top="1" bottom="1" header="0.5" footer="0.5"/>
  <pageSetup paperSize="5" scale="93"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showGridLines="0" topLeftCell="A10" zoomScaleNormal="100" workbookViewId="0">
      <selection activeCell="Q25" sqref="Q25"/>
    </sheetView>
  </sheetViews>
  <sheetFormatPr defaultRowHeight="13.2" x14ac:dyDescent="0.25"/>
  <cols>
    <col min="2" max="2" width="7.77734375" customWidth="1"/>
    <col min="3" max="3" width="8.5546875" customWidth="1"/>
    <col min="4" max="5" width="7.77734375" customWidth="1"/>
    <col min="6" max="6" width="8.21875" customWidth="1"/>
    <col min="7" max="7" width="7.77734375" customWidth="1"/>
    <col min="8" max="8" width="8.21875" customWidth="1"/>
    <col min="9" max="9" width="11" customWidth="1"/>
    <col min="10" max="10" width="4.5546875" customWidth="1"/>
    <col min="12" max="12" width="6.21875" customWidth="1"/>
  </cols>
  <sheetData>
    <row r="1" spans="1:12" x14ac:dyDescent="0.25">
      <c r="A1" s="413" t="str">
        <f>'2.Balance Sheet'!A1</f>
        <v>ANNUAL STATEMENT FOR THE PERIOD ENDED:</v>
      </c>
      <c r="B1" s="279"/>
      <c r="C1" s="165"/>
      <c r="D1" s="165"/>
      <c r="E1" s="165"/>
      <c r="F1" s="399" t="str">
        <f>'Title Page'!A5</f>
        <v>December 31, 2021</v>
      </c>
      <c r="G1" s="399"/>
      <c r="L1" s="25" t="s">
        <v>290</v>
      </c>
    </row>
    <row r="2" spans="1:12" ht="13.8" thickBot="1" x14ac:dyDescent="0.3">
      <c r="A2" s="540">
        <f>'2.Balance Sheet'!A2</f>
        <v>0</v>
      </c>
      <c r="B2" s="594"/>
      <c r="C2" s="594"/>
      <c r="D2" s="594"/>
      <c r="E2" s="594"/>
      <c r="F2" s="200"/>
      <c r="G2" s="200"/>
      <c r="H2" s="200"/>
      <c r="I2" s="200"/>
      <c r="J2" s="165"/>
      <c r="K2" s="165"/>
      <c r="L2" s="165"/>
    </row>
    <row r="3" spans="1:12" ht="13.8" thickTop="1" x14ac:dyDescent="0.25">
      <c r="A3" s="401" t="s">
        <v>220</v>
      </c>
      <c r="B3" s="402"/>
      <c r="C3" s="402"/>
      <c r="D3" s="402"/>
      <c r="E3" s="402"/>
      <c r="F3" s="402"/>
      <c r="G3" s="402"/>
      <c r="H3" s="402"/>
      <c r="I3" s="402"/>
      <c r="J3" s="402"/>
      <c r="K3" s="402"/>
      <c r="L3" s="403"/>
    </row>
    <row r="4" spans="1:12" x14ac:dyDescent="0.25">
      <c r="A4" s="595"/>
      <c r="B4" s="596"/>
      <c r="C4" s="596"/>
      <c r="D4" s="596"/>
      <c r="E4" s="596"/>
      <c r="F4" s="596"/>
      <c r="G4" s="596"/>
      <c r="H4" s="596"/>
      <c r="I4" s="596"/>
      <c r="J4" s="596"/>
      <c r="K4" s="596"/>
      <c r="L4" s="597"/>
    </row>
    <row r="5" spans="1:12" ht="13.8" thickBot="1" x14ac:dyDescent="0.3">
      <c r="A5" s="404"/>
      <c r="B5" s="405"/>
      <c r="C5" s="405"/>
      <c r="D5" s="405"/>
      <c r="E5" s="405"/>
      <c r="F5" s="405"/>
      <c r="G5" s="405"/>
      <c r="H5" s="405"/>
      <c r="I5" s="405"/>
      <c r="J5" s="405"/>
      <c r="K5" s="405"/>
      <c r="L5" s="406"/>
    </row>
    <row r="6" spans="1:12" ht="14.4" thickTop="1" thickBot="1" x14ac:dyDescent="0.3">
      <c r="A6" s="574" t="s">
        <v>211</v>
      </c>
      <c r="B6" s="575"/>
      <c r="C6" s="591" t="s">
        <v>54</v>
      </c>
      <c r="D6" s="592"/>
      <c r="E6" s="592"/>
      <c r="F6" s="592"/>
      <c r="G6" s="592"/>
      <c r="H6" s="592"/>
      <c r="I6" s="592"/>
      <c r="J6" s="592"/>
      <c r="K6" s="592"/>
      <c r="L6" s="593"/>
    </row>
    <row r="7" spans="1:12" ht="13.5" customHeight="1" thickTop="1" x14ac:dyDescent="0.25">
      <c r="A7" s="576"/>
      <c r="B7" s="577"/>
      <c r="C7" s="581" t="s">
        <v>468</v>
      </c>
      <c r="D7" s="582"/>
      <c r="E7" s="580">
        <v>2018</v>
      </c>
      <c r="F7" s="552"/>
      <c r="G7" s="580">
        <v>2019</v>
      </c>
      <c r="H7" s="552"/>
      <c r="I7" s="580">
        <v>2020</v>
      </c>
      <c r="J7" s="552"/>
      <c r="K7" s="580">
        <v>2021</v>
      </c>
      <c r="L7" s="552"/>
    </row>
    <row r="8" spans="1:12" ht="13.8" thickBot="1" x14ac:dyDescent="0.3">
      <c r="A8" s="578"/>
      <c r="B8" s="579"/>
      <c r="C8" s="583"/>
      <c r="D8" s="584"/>
      <c r="E8" s="556"/>
      <c r="F8" s="558"/>
      <c r="G8" s="556"/>
      <c r="H8" s="558"/>
      <c r="I8" s="556"/>
      <c r="J8" s="558"/>
      <c r="K8" s="556"/>
      <c r="L8" s="558"/>
    </row>
    <row r="9" spans="1:12" ht="13.8" thickTop="1" x14ac:dyDescent="0.25">
      <c r="A9" s="501"/>
      <c r="B9" s="503"/>
      <c r="C9" s="572"/>
      <c r="D9" s="573"/>
      <c r="E9" s="572"/>
      <c r="F9" s="573"/>
      <c r="G9" s="572"/>
      <c r="H9" s="573"/>
      <c r="I9" s="572"/>
      <c r="J9" s="573"/>
      <c r="K9" s="572"/>
      <c r="L9" s="573"/>
    </row>
    <row r="10" spans="1:12" x14ac:dyDescent="0.25">
      <c r="A10" s="564" t="s">
        <v>467</v>
      </c>
      <c r="B10" s="565"/>
      <c r="C10" s="450">
        <f>'9b.Auto Liability-NL &amp; LAE'!C9:D9+'9c.G&amp;P Liability-NL &amp; LAE'!C9:D9+'9d.Professional Liab.-NL &amp; LAE'!C9:D9+'9e. Additional Line-NL &amp; LAE'!C9:D9+'9f. Additional Line-NL &amp; LAE'!C9:D9+'9g. Additional Line-NL &amp; LAE'!C9:D9+'9h. Additional Line-NL &amp; LAE'!C9:D9+'9i. Additional Line-NL &amp; LAE'!C9:D9</f>
        <v>0</v>
      </c>
      <c r="D10" s="451"/>
      <c r="E10" s="450">
        <f>'9b.Auto Liability-NL &amp; LAE'!E9:F9+'9c.G&amp;P Liability-NL &amp; LAE'!E9:F9+'9d.Professional Liab.-NL &amp; LAE'!E9:F9+'9e. Additional Line-NL &amp; LAE'!E9:F9+'9f. Additional Line-NL &amp; LAE'!E9:F9+'9g. Additional Line-NL &amp; LAE'!E9:F9+'9h. Additional Line-NL &amp; LAE'!E9:F9+'9i. Additional Line-NL &amp; LAE'!E9:F9</f>
        <v>0</v>
      </c>
      <c r="F10" s="451"/>
      <c r="G10" s="450">
        <f>'9b.Auto Liability-NL &amp; LAE'!G9:H9+'9c.G&amp;P Liability-NL &amp; LAE'!G9:H9+'9d.Professional Liab.-NL &amp; LAE'!G9:H9+'9e. Additional Line-NL &amp; LAE'!G9:H9+'9f. Additional Line-NL &amp; LAE'!G9:H9+'9g. Additional Line-NL &amp; LAE'!G9:H9+'9h. Additional Line-NL &amp; LAE'!G9:H9+'9i. Additional Line-NL &amp; LAE'!G9:H9</f>
        <v>0</v>
      </c>
      <c r="H10" s="451"/>
      <c r="I10" s="450">
        <f>'9b.Auto Liability-NL &amp; LAE'!I9:J9+'9c.G&amp;P Liability-NL &amp; LAE'!I9:J9+'9d.Professional Liab.-NL &amp; LAE'!I9:J9+'9e. Additional Line-NL &amp; LAE'!I9:J9+'9f. Additional Line-NL &amp; LAE'!I9:J9+'9g. Additional Line-NL &amp; LAE'!I9:J9+'9h. Additional Line-NL &amp; LAE'!I9:J9+'9i. Additional Line-NL &amp; LAE'!I9:J9</f>
        <v>0</v>
      </c>
      <c r="J10" s="451"/>
      <c r="K10" s="450">
        <f>'9b.Auto Liability-NL &amp; LAE'!K9:L9+'9c.G&amp;P Liability-NL &amp; LAE'!K9:L9+'9d.Professional Liab.-NL &amp; LAE'!K9:L9+'9e. Additional Line-NL &amp; LAE'!K9:L9+'9f. Additional Line-NL &amp; LAE'!K9:L9+'9g. Additional Line-NL &amp; LAE'!K9:L9+'9h. Additional Line-NL &amp; LAE'!K9:L9+'9i. Additional Line-NL &amp; LAE'!K9:L9</f>
        <v>0</v>
      </c>
      <c r="L10" s="451"/>
    </row>
    <row r="11" spans="1:12" x14ac:dyDescent="0.25">
      <c r="A11" s="564">
        <v>2018</v>
      </c>
      <c r="B11" s="565"/>
      <c r="C11" s="570"/>
      <c r="D11" s="571"/>
      <c r="E11" s="450">
        <f>'9b.Auto Liability-NL &amp; LAE'!E10:F10+'9c.G&amp;P Liability-NL &amp; LAE'!E10:F10+'9d.Professional Liab.-NL &amp; LAE'!E10:F10+'9e. Additional Line-NL &amp; LAE'!E10:F10+'9f. Additional Line-NL &amp; LAE'!E10:F10+'9g. Additional Line-NL &amp; LAE'!E10:F10+'9h. Additional Line-NL &amp; LAE'!E10:F10+'9i. Additional Line-NL &amp; LAE'!E10:F10</f>
        <v>0</v>
      </c>
      <c r="F11" s="451"/>
      <c r="G11" s="450">
        <f>'9b.Auto Liability-NL &amp; LAE'!G10:H10+'9c.G&amp;P Liability-NL &amp; LAE'!G10:H10+'9d.Professional Liab.-NL &amp; LAE'!G10:H10+'9e. Additional Line-NL &amp; LAE'!G10:H10+'9f. Additional Line-NL &amp; LAE'!G10:H10+'9g. Additional Line-NL &amp; LAE'!G10:H10+'9h. Additional Line-NL &amp; LAE'!G10:H10+'9i. Additional Line-NL &amp; LAE'!G10:H10</f>
        <v>0</v>
      </c>
      <c r="H11" s="451"/>
      <c r="I11" s="450">
        <f>'9b.Auto Liability-NL &amp; LAE'!I10:J10+'9c.G&amp;P Liability-NL &amp; LAE'!I10:J10+'9d.Professional Liab.-NL &amp; LAE'!I10:J10+'9e. Additional Line-NL &amp; LAE'!I10:J10+'9f. Additional Line-NL &amp; LAE'!I10:J10+'9g. Additional Line-NL &amp; LAE'!I10:J10+'9h. Additional Line-NL &amp; LAE'!I10:J10+'9i. Additional Line-NL &amp; LAE'!I10:J10</f>
        <v>0</v>
      </c>
      <c r="J11" s="451"/>
      <c r="K11" s="450">
        <f>'9b.Auto Liability-NL &amp; LAE'!K10:L10+'9c.G&amp;P Liability-NL &amp; LAE'!K10:L10+'9d.Professional Liab.-NL &amp; LAE'!K10:L10+'9e. Additional Line-NL &amp; LAE'!K10:L10+'9f. Additional Line-NL &amp; LAE'!K10:L10+'9g. Additional Line-NL &amp; LAE'!K10:L10+'9h. Additional Line-NL &amp; LAE'!K10:L10+'9i. Additional Line-NL &amp; LAE'!K10:L10</f>
        <v>0</v>
      </c>
      <c r="L11" s="451"/>
    </row>
    <row r="12" spans="1:12" x14ac:dyDescent="0.25">
      <c r="A12" s="564">
        <f>G7</f>
        <v>2019</v>
      </c>
      <c r="B12" s="565"/>
      <c r="C12" s="570"/>
      <c r="D12" s="571"/>
      <c r="E12" s="570"/>
      <c r="F12" s="571"/>
      <c r="G12" s="450">
        <f>'9b.Auto Liability-NL &amp; LAE'!G11:H11+'9c.G&amp;P Liability-NL &amp; LAE'!G11:H11+'9d.Professional Liab.-NL &amp; LAE'!G11:H11+'9e. Additional Line-NL &amp; LAE'!G11:H11+'9f. Additional Line-NL &amp; LAE'!G11:H11+'9g. Additional Line-NL &amp; LAE'!G11:H11+'9h. Additional Line-NL &amp; LAE'!G11:H11+'9i. Additional Line-NL &amp; LAE'!G11:H11</f>
        <v>0</v>
      </c>
      <c r="H12" s="451"/>
      <c r="I12" s="450">
        <f>'9b.Auto Liability-NL &amp; LAE'!I11:J11+'9c.G&amp;P Liability-NL &amp; LAE'!I11:J11+'9d.Professional Liab.-NL &amp; LAE'!I11:J11+'9e. Additional Line-NL &amp; LAE'!I11:J11+'9f. Additional Line-NL &amp; LAE'!I11:J11+'9g. Additional Line-NL &amp; LAE'!I11:J11+'9h. Additional Line-NL &amp; LAE'!I11:J11+'9i. Additional Line-NL &amp; LAE'!I11:J11</f>
        <v>0</v>
      </c>
      <c r="J12" s="451"/>
      <c r="K12" s="450">
        <f>'9b.Auto Liability-NL &amp; LAE'!K11:L11+'9c.G&amp;P Liability-NL &amp; LAE'!K11:L11+'9d.Professional Liab.-NL &amp; LAE'!K11:L11+'9e. Additional Line-NL &amp; LAE'!K11:L11+'9f. Additional Line-NL &amp; LAE'!K11:L11+'9g. Additional Line-NL &amp; LAE'!K11:L11+'9h. Additional Line-NL &amp; LAE'!K11:L11+'9i. Additional Line-NL &amp; LAE'!K11:L11</f>
        <v>0</v>
      </c>
      <c r="L12" s="451"/>
    </row>
    <row r="13" spans="1:12" x14ac:dyDescent="0.25">
      <c r="A13" s="564">
        <f>I7</f>
        <v>2020</v>
      </c>
      <c r="B13" s="565"/>
      <c r="C13" s="570"/>
      <c r="D13" s="571"/>
      <c r="E13" s="570"/>
      <c r="F13" s="571"/>
      <c r="G13" s="570"/>
      <c r="H13" s="571"/>
      <c r="I13" s="450">
        <f>'9b.Auto Liability-NL &amp; LAE'!I12:J12+'9c.G&amp;P Liability-NL &amp; LAE'!I12:J12+'9d.Professional Liab.-NL &amp; LAE'!I12:J12+'9e. Additional Line-NL &amp; LAE'!I12:J12+'9f. Additional Line-NL &amp; LAE'!I12:J12+'9g. Additional Line-NL &amp; LAE'!I12:J12+'9h. Additional Line-NL &amp; LAE'!I12:J12+'9i. Additional Line-NL &amp; LAE'!I12:J12</f>
        <v>0</v>
      </c>
      <c r="J13" s="451"/>
      <c r="K13" s="450">
        <f>'9b.Auto Liability-NL &amp; LAE'!K12:L12+'9c.G&amp;P Liability-NL &amp; LAE'!K12:L12+'9d.Professional Liab.-NL &amp; LAE'!K12:L12+'9e. Additional Line-NL &amp; LAE'!K12:L12+'9f. Additional Line-NL &amp; LAE'!K12:L12+'9g. Additional Line-NL &amp; LAE'!K12:L12+'9h. Additional Line-NL &amp; LAE'!K12:L12+'9i. Additional Line-NL &amp; LAE'!K12:L12</f>
        <v>0</v>
      </c>
      <c r="L13" s="451"/>
    </row>
    <row r="14" spans="1:12" ht="13.8" thickBot="1" x14ac:dyDescent="0.3">
      <c r="A14" s="564">
        <f>K7</f>
        <v>2021</v>
      </c>
      <c r="B14" s="565"/>
      <c r="C14" s="568"/>
      <c r="D14" s="569"/>
      <c r="E14" s="568"/>
      <c r="F14" s="569"/>
      <c r="G14" s="568"/>
      <c r="H14" s="569"/>
      <c r="I14" s="568"/>
      <c r="J14" s="569"/>
      <c r="K14" s="458">
        <f>'9b.Auto Liability-NL &amp; LAE'!K13:L13+'9c.G&amp;P Liability-NL &amp; LAE'!K13:L13+'9d.Professional Liab.-NL &amp; LAE'!K13:L13+'9e. Additional Line-NL &amp; LAE'!K13:L13+'9f. Additional Line-NL &amp; LAE'!K13:L13+'9g. Additional Line-NL &amp; LAE'!K13:L13+'9h. Additional Line-NL &amp; LAE'!K13:L13+'9i. Additional Line-NL &amp; LAE'!K13:L13</f>
        <v>0</v>
      </c>
      <c r="L14" s="459"/>
    </row>
    <row r="15" spans="1:12" ht="13.8" thickTop="1" x14ac:dyDescent="0.25">
      <c r="A15" s="15"/>
      <c r="B15" s="4"/>
      <c r="C15" s="14"/>
      <c r="D15" s="14"/>
      <c r="E15" s="14"/>
      <c r="F15" s="14"/>
      <c r="G15" s="14"/>
      <c r="H15" s="14"/>
      <c r="I15" s="14"/>
      <c r="J15" s="14"/>
      <c r="K15" s="7"/>
      <c r="L15" s="7"/>
    </row>
    <row r="16" spans="1:12" ht="13.8" thickBot="1" x14ac:dyDescent="0.3"/>
    <row r="17" spans="1:12" ht="14.25" customHeight="1" thickTop="1" thickBot="1" x14ac:dyDescent="0.3">
      <c r="A17" s="574" t="s">
        <v>211</v>
      </c>
      <c r="B17" s="575"/>
      <c r="C17" s="591" t="s">
        <v>55</v>
      </c>
      <c r="D17" s="592"/>
      <c r="E17" s="592"/>
      <c r="F17" s="592"/>
      <c r="G17" s="592"/>
      <c r="H17" s="592"/>
      <c r="I17" s="592"/>
      <c r="J17" s="592"/>
      <c r="K17" s="592"/>
      <c r="L17" s="593"/>
    </row>
    <row r="18" spans="1:12" ht="13.5" customHeight="1" thickTop="1" x14ac:dyDescent="0.25">
      <c r="A18" s="576"/>
      <c r="B18" s="577"/>
      <c r="C18" s="581" t="s">
        <v>468</v>
      </c>
      <c r="D18" s="582"/>
      <c r="E18" s="580">
        <v>2018</v>
      </c>
      <c r="F18" s="552"/>
      <c r="G18" s="580">
        <v>2019</v>
      </c>
      <c r="H18" s="552"/>
      <c r="I18" s="580">
        <v>2020</v>
      </c>
      <c r="J18" s="552"/>
      <c r="K18" s="580">
        <v>2021</v>
      </c>
      <c r="L18" s="552"/>
    </row>
    <row r="19" spans="1:12" ht="13.8" thickBot="1" x14ac:dyDescent="0.3">
      <c r="A19" s="578"/>
      <c r="B19" s="579"/>
      <c r="C19" s="583"/>
      <c r="D19" s="584"/>
      <c r="E19" s="556"/>
      <c r="F19" s="558"/>
      <c r="G19" s="556"/>
      <c r="H19" s="558"/>
      <c r="I19" s="556"/>
      <c r="J19" s="558"/>
      <c r="K19" s="556"/>
      <c r="L19" s="558"/>
    </row>
    <row r="20" spans="1:12" ht="13.8" thickTop="1" x14ac:dyDescent="0.25">
      <c r="A20" s="501"/>
      <c r="B20" s="503"/>
      <c r="C20" s="572"/>
      <c r="D20" s="573"/>
      <c r="E20" s="572"/>
      <c r="F20" s="573"/>
      <c r="G20" s="572"/>
      <c r="H20" s="573"/>
      <c r="I20" s="572"/>
      <c r="J20" s="573"/>
      <c r="K20" s="572"/>
      <c r="L20" s="573"/>
    </row>
    <row r="21" spans="1:12" x14ac:dyDescent="0.25">
      <c r="A21" s="564" t="s">
        <v>467</v>
      </c>
      <c r="B21" s="565"/>
      <c r="C21" s="450">
        <f>'9b.Auto Liability-NL &amp; LAE'!C20:D20+'9c.G&amp;P Liability-NL &amp; LAE'!C20:D20+'9d.Professional Liab.-NL &amp; LAE'!C20:D20+'9e. Additional Line-NL &amp; LAE'!C20:D20+'9f. Additional Line-NL &amp; LAE'!C20:D20+'9g. Additional Line-NL &amp; LAE'!C20:D20+'9h. Additional Line-NL &amp; LAE'!C20:D20+'9i. Additional Line-NL &amp; LAE'!C20:D20</f>
        <v>0</v>
      </c>
      <c r="D21" s="451"/>
      <c r="E21" s="450">
        <f>'9b.Auto Liability-NL &amp; LAE'!E20:F20+'9c.G&amp;P Liability-NL &amp; LAE'!E20:F20+'9d.Professional Liab.-NL &amp; LAE'!E20:F20+'9e. Additional Line-NL &amp; LAE'!E20:F20+'9f. Additional Line-NL &amp; LAE'!E20:F20+'9g. Additional Line-NL &amp; LAE'!E20:F20+'9h. Additional Line-NL &amp; LAE'!E20:F20+'9i. Additional Line-NL &amp; LAE'!E20:F20</f>
        <v>0</v>
      </c>
      <c r="F21" s="451"/>
      <c r="G21" s="450">
        <f>'9b.Auto Liability-NL &amp; LAE'!G20:H20+'9c.G&amp;P Liability-NL &amp; LAE'!G20:H20+'9d.Professional Liab.-NL &amp; LAE'!G20:H20+'9e. Additional Line-NL &amp; LAE'!G20:H20+'9f. Additional Line-NL &amp; LAE'!G20:H20+'9g. Additional Line-NL &amp; LAE'!G20:H20+'9h. Additional Line-NL &amp; LAE'!G20:H20+'9i. Additional Line-NL &amp; LAE'!G20:H20</f>
        <v>0</v>
      </c>
      <c r="H21" s="451"/>
      <c r="I21" s="450">
        <f>'9b.Auto Liability-NL &amp; LAE'!I20:J20+'9c.G&amp;P Liability-NL &amp; LAE'!I20:J20+'9d.Professional Liab.-NL &amp; LAE'!I20:J20+'9e. Additional Line-NL &amp; LAE'!I20:J20+'9f. Additional Line-NL &amp; LAE'!I20:J20+'9g. Additional Line-NL &amp; LAE'!I20:J20+'9h. Additional Line-NL &amp; LAE'!I20:J20+'9i. Additional Line-NL &amp; LAE'!I20:J20</f>
        <v>0</v>
      </c>
      <c r="J21" s="451"/>
      <c r="K21" s="450">
        <f>'9b.Auto Liability-NL &amp; LAE'!K20:L20+'9c.G&amp;P Liability-NL &amp; LAE'!K20:L20+'9d.Professional Liab.-NL &amp; LAE'!K20:L20+'9e. Additional Line-NL &amp; LAE'!K20:L20+'9f. Additional Line-NL &amp; LAE'!K20:L20+'9g. Additional Line-NL &amp; LAE'!K20:L20+'9h. Additional Line-NL &amp; LAE'!K20:L20+'9i. Additional Line-NL &amp; LAE'!K20:L20</f>
        <v>0</v>
      </c>
      <c r="L21" s="451"/>
    </row>
    <row r="22" spans="1:12" x14ac:dyDescent="0.25">
      <c r="A22" s="564">
        <f>E18</f>
        <v>2018</v>
      </c>
      <c r="B22" s="565"/>
      <c r="C22" s="570"/>
      <c r="D22" s="571"/>
      <c r="E22" s="450">
        <f>'9b.Auto Liability-NL &amp; LAE'!E21:F21+'9c.G&amp;P Liability-NL &amp; LAE'!E21:F21+'9d.Professional Liab.-NL &amp; LAE'!E21:F21+'9e. Additional Line-NL &amp; LAE'!E21:F21+'9f. Additional Line-NL &amp; LAE'!E21:F21+'9g. Additional Line-NL &amp; LAE'!E21:F21+'9h. Additional Line-NL &amp; LAE'!E21:F21+'9i. Additional Line-NL &amp; LAE'!E21:F21</f>
        <v>0</v>
      </c>
      <c r="F22" s="451"/>
      <c r="G22" s="450">
        <f>'9b.Auto Liability-NL &amp; LAE'!G21:H21+'9c.G&amp;P Liability-NL &amp; LAE'!G21:H21+'9d.Professional Liab.-NL &amp; LAE'!G21:H21+'9e. Additional Line-NL &amp; LAE'!G21:H21+'9f. Additional Line-NL &amp; LAE'!G21:H21+'9g. Additional Line-NL &amp; LAE'!G21:H21+'9h. Additional Line-NL &amp; LAE'!G21:H21+'9i. Additional Line-NL &amp; LAE'!G21:H21</f>
        <v>0</v>
      </c>
      <c r="H22" s="451"/>
      <c r="I22" s="450">
        <f>'9b.Auto Liability-NL &amp; LAE'!I21:J21+'9c.G&amp;P Liability-NL &amp; LAE'!I21:J21+'9d.Professional Liab.-NL &amp; LAE'!I21:J21+'9e. Additional Line-NL &amp; LAE'!I21:J21+'9f. Additional Line-NL &amp; LAE'!I21:J21+'9g. Additional Line-NL &amp; LAE'!I21:J21+'9h. Additional Line-NL &amp; LAE'!I21:J21+'9i. Additional Line-NL &amp; LAE'!I21:J21</f>
        <v>0</v>
      </c>
      <c r="J22" s="451"/>
      <c r="K22" s="450">
        <f>'9b.Auto Liability-NL &amp; LAE'!K21:L21+'9c.G&amp;P Liability-NL &amp; LAE'!K21:L21+'9d.Professional Liab.-NL &amp; LAE'!K21:L21+'9e. Additional Line-NL &amp; LAE'!K21:L21+'9f. Additional Line-NL &amp; LAE'!K21:L21+'9g. Additional Line-NL &amp; LAE'!K21:L21+'9h. Additional Line-NL &amp; LAE'!K21:L21+'9i. Additional Line-NL &amp; LAE'!K21:L21</f>
        <v>0</v>
      </c>
      <c r="L22" s="451"/>
    </row>
    <row r="23" spans="1:12" x14ac:dyDescent="0.25">
      <c r="A23" s="564">
        <f>G18</f>
        <v>2019</v>
      </c>
      <c r="B23" s="565"/>
      <c r="C23" s="570"/>
      <c r="D23" s="571"/>
      <c r="E23" s="589"/>
      <c r="F23" s="590"/>
      <c r="G23" s="499">
        <f>'9b.Auto Liability-NL &amp; LAE'!G22:H22+'9c.G&amp;P Liability-NL &amp; LAE'!G22:H22+'9d.Professional Liab.-NL &amp; LAE'!G22:H22+'9e. Additional Line-NL &amp; LAE'!G22:H22+'9f. Additional Line-NL &amp; LAE'!G22:H22+'9g. Additional Line-NL &amp; LAE'!G22:H22+'9h. Additional Line-NL &amp; LAE'!G22:H22+'9i. Additional Line-NL &amp; LAE'!G22:H22</f>
        <v>0</v>
      </c>
      <c r="H23" s="500"/>
      <c r="I23" s="450">
        <f>'9b.Auto Liability-NL &amp; LAE'!I22:J22+'9c.G&amp;P Liability-NL &amp; LAE'!I22:J22+'9d.Professional Liab.-NL &amp; LAE'!I22:J22+'9e. Additional Line-NL &amp; LAE'!I22:J22+'9f. Additional Line-NL &amp; LAE'!I22:J22+'9g. Additional Line-NL &amp; LAE'!I22:J22+'9h. Additional Line-NL &amp; LAE'!I22:J22+'9i. Additional Line-NL &amp; LAE'!I22:J22</f>
        <v>0</v>
      </c>
      <c r="J23" s="451"/>
      <c r="K23" s="450">
        <f>'9b.Auto Liability-NL &amp; LAE'!K22:L22+'9c.G&amp;P Liability-NL &amp; LAE'!K22:L22+'9d.Professional Liab.-NL &amp; LAE'!K22:L22+'9e. Additional Line-NL &amp; LAE'!K22:L22+'9f. Additional Line-NL &amp; LAE'!K22:L22+'9g. Additional Line-NL &amp; LAE'!K22:L22+'9h. Additional Line-NL &amp; LAE'!K22:L22+'9i. Additional Line-NL &amp; LAE'!K22:L22</f>
        <v>0</v>
      </c>
      <c r="L23" s="451"/>
    </row>
    <row r="24" spans="1:12" x14ac:dyDescent="0.25">
      <c r="A24" s="564">
        <f>I18</f>
        <v>2020</v>
      </c>
      <c r="B24" s="565"/>
      <c r="C24" s="570"/>
      <c r="D24" s="571"/>
      <c r="E24" s="585"/>
      <c r="F24" s="586"/>
      <c r="G24" s="587"/>
      <c r="H24" s="588"/>
      <c r="I24" s="450">
        <f>'9b.Auto Liability-NL &amp; LAE'!I23:J23+'9c.G&amp;P Liability-NL &amp; LAE'!I23:J23+'9d.Professional Liab.-NL &amp; LAE'!I23:J23+'9e. Additional Line-NL &amp; LAE'!I23:J23+'9f. Additional Line-NL &amp; LAE'!I23:J23+'9g. Additional Line-NL &amp; LAE'!I23:J23+'9h. Additional Line-NL &amp; LAE'!I23:J23+'9i. Additional Line-NL &amp; LAE'!I23:J23</f>
        <v>0</v>
      </c>
      <c r="J24" s="451"/>
      <c r="K24" s="450">
        <f>'9b.Auto Liability-NL &amp; LAE'!K23:L23+'9c.G&amp;P Liability-NL &amp; LAE'!K23:L23+'9d.Professional Liab.-NL &amp; LAE'!K23:L23+'9e. Additional Line-NL &amp; LAE'!K23:L23+'9f. Additional Line-NL &amp; LAE'!K23:L23+'9g. Additional Line-NL &amp; LAE'!K23:L23+'9h. Additional Line-NL &amp; LAE'!K23:L23+'9i. Additional Line-NL &amp; LAE'!K23:L23</f>
        <v>0</v>
      </c>
      <c r="L24" s="451"/>
    </row>
    <row r="25" spans="1:12" ht="13.8" thickBot="1" x14ac:dyDescent="0.3">
      <c r="A25" s="564">
        <f>K18</f>
        <v>2021</v>
      </c>
      <c r="B25" s="565"/>
      <c r="C25" s="568"/>
      <c r="D25" s="569"/>
      <c r="E25" s="566"/>
      <c r="F25" s="567"/>
      <c r="G25" s="568"/>
      <c r="H25" s="569"/>
      <c r="I25" s="568"/>
      <c r="J25" s="569"/>
      <c r="K25" s="458">
        <f>'9b.Auto Liability-NL &amp; LAE'!K24:L24+'9c.G&amp;P Liability-NL &amp; LAE'!K24:L24+'9d.Professional Liab.-NL &amp; LAE'!K24:L24+'9e. Additional Line-NL &amp; LAE'!K24:L24+'9f. Additional Line-NL &amp; LAE'!K24:L24+'9g. Additional Line-NL &amp; LAE'!K24:L24+'9h. Additional Line-NL &amp; LAE'!K24:L24+'9i. Additional Line-NL &amp; LAE'!K24:L24</f>
        <v>0</v>
      </c>
      <c r="L25" s="459"/>
    </row>
    <row r="26" spans="1:12" ht="13.8" thickTop="1" x14ac:dyDescent="0.25">
      <c r="A26" s="15"/>
      <c r="B26" s="4"/>
      <c r="C26" s="14"/>
      <c r="D26" s="14"/>
      <c r="E26" s="14"/>
      <c r="F26" s="14"/>
      <c r="G26" s="14"/>
      <c r="H26" s="14"/>
      <c r="I26" s="14"/>
      <c r="J26" s="14"/>
      <c r="K26" s="10"/>
      <c r="L26" s="10"/>
    </row>
    <row r="27" spans="1:12" ht="9.75" customHeight="1" thickBot="1" x14ac:dyDescent="0.3"/>
    <row r="28" spans="1:12" ht="14.25" customHeight="1" thickTop="1" thickBot="1" x14ac:dyDescent="0.3">
      <c r="A28" s="574" t="s">
        <v>211</v>
      </c>
      <c r="B28" s="575"/>
      <c r="C28" s="591" t="s">
        <v>218</v>
      </c>
      <c r="D28" s="592"/>
      <c r="E28" s="592"/>
      <c r="F28" s="592"/>
      <c r="G28" s="592"/>
      <c r="H28" s="592"/>
      <c r="I28" s="592"/>
      <c r="J28" s="592"/>
      <c r="K28" s="592"/>
      <c r="L28" s="593"/>
    </row>
    <row r="29" spans="1:12" ht="13.5" customHeight="1" thickTop="1" x14ac:dyDescent="0.25">
      <c r="A29" s="576"/>
      <c r="B29" s="577"/>
      <c r="C29" s="581" t="s">
        <v>468</v>
      </c>
      <c r="D29" s="582"/>
      <c r="E29" s="580">
        <v>2018</v>
      </c>
      <c r="F29" s="552"/>
      <c r="G29" s="580">
        <v>2019</v>
      </c>
      <c r="H29" s="552"/>
      <c r="I29" s="580">
        <v>2020</v>
      </c>
      <c r="J29" s="552"/>
      <c r="K29" s="580">
        <v>2021</v>
      </c>
      <c r="L29" s="552"/>
    </row>
    <row r="30" spans="1:12" ht="13.8" thickBot="1" x14ac:dyDescent="0.3">
      <c r="A30" s="578"/>
      <c r="B30" s="579"/>
      <c r="C30" s="583"/>
      <c r="D30" s="584"/>
      <c r="E30" s="556"/>
      <c r="F30" s="558"/>
      <c r="G30" s="556"/>
      <c r="H30" s="558"/>
      <c r="I30" s="556"/>
      <c r="J30" s="558"/>
      <c r="K30" s="556"/>
      <c r="L30" s="558"/>
    </row>
    <row r="31" spans="1:12" ht="13.8" thickTop="1" x14ac:dyDescent="0.25">
      <c r="A31" s="501"/>
      <c r="B31" s="503"/>
      <c r="C31" s="572"/>
      <c r="D31" s="573"/>
      <c r="E31" s="572"/>
      <c r="F31" s="573"/>
      <c r="G31" s="572"/>
      <c r="H31" s="573"/>
      <c r="I31" s="572"/>
      <c r="J31" s="573"/>
      <c r="K31" s="572"/>
      <c r="L31" s="573"/>
    </row>
    <row r="32" spans="1:12" x14ac:dyDescent="0.25">
      <c r="A32" s="564" t="s">
        <v>467</v>
      </c>
      <c r="B32" s="565"/>
      <c r="C32" s="450">
        <f>'9b.Auto Liability-NL &amp; LAE'!C31:D31+'9c.G&amp;P Liability-NL &amp; LAE'!C31:D31+'9d.Professional Liab.-NL &amp; LAE'!C31:D31+'9e. Additional Line-NL &amp; LAE'!C31:D31+'9f. Additional Line-NL &amp; LAE'!C31:D31+'9g. Additional Line-NL &amp; LAE'!C31:D31+'9h. Additional Line-NL &amp; LAE'!C31:D31+'9i. Additional Line-NL &amp; LAE'!C31:D31</f>
        <v>0</v>
      </c>
      <c r="D32" s="451"/>
      <c r="E32" s="450">
        <f>'9b.Auto Liability-NL &amp; LAE'!E31:F31+'9c.G&amp;P Liability-NL &amp; LAE'!E31:F31+'9d.Professional Liab.-NL &amp; LAE'!E31:F31+'9e. Additional Line-NL &amp; LAE'!E31:F31+'9f. Additional Line-NL &amp; LAE'!E31:F31+'9g. Additional Line-NL &amp; LAE'!E31:F31+'9h. Additional Line-NL &amp; LAE'!E31:F31+'9i. Additional Line-NL &amp; LAE'!E31:F31</f>
        <v>0</v>
      </c>
      <c r="F32" s="451"/>
      <c r="G32" s="450">
        <f>'9b.Auto Liability-NL &amp; LAE'!G31:H31+'9c.G&amp;P Liability-NL &amp; LAE'!G31:H31+'9d.Professional Liab.-NL &amp; LAE'!G31:H31+'9e. Additional Line-NL &amp; LAE'!G31:H31+'9f. Additional Line-NL &amp; LAE'!G31:H31+'9g. Additional Line-NL &amp; LAE'!G31:H31+'9h. Additional Line-NL &amp; LAE'!G31:H31+'9i. Additional Line-NL &amp; LAE'!G31:H31</f>
        <v>0</v>
      </c>
      <c r="H32" s="451"/>
      <c r="I32" s="450">
        <f>'9b.Auto Liability-NL &amp; LAE'!I31:J31+'9c.G&amp;P Liability-NL &amp; LAE'!I31:J31+'9d.Professional Liab.-NL &amp; LAE'!I31:J31+'9e. Additional Line-NL &amp; LAE'!I31:J31+'9f. Additional Line-NL &amp; LAE'!I31:J31+'9g. Additional Line-NL &amp; LAE'!I31:J31+'9h. Additional Line-NL &amp; LAE'!I31:J31+'9i. Additional Line-NL &amp; LAE'!I31:J31</f>
        <v>0</v>
      </c>
      <c r="J32" s="451"/>
      <c r="K32" s="450">
        <f>'9b.Auto Liability-NL &amp; LAE'!K31:L31+'9c.G&amp;P Liability-NL &amp; LAE'!K31:L31+'9d.Professional Liab.-NL &amp; LAE'!K31:L31+'9e. Additional Line-NL &amp; LAE'!K31:L31+'9f. Additional Line-NL &amp; LAE'!K31:L31+'9g. Additional Line-NL &amp; LAE'!K31:L31+'9h. Additional Line-NL &amp; LAE'!K31:L31+'9i. Additional Line-NL &amp; LAE'!K31:L31</f>
        <v>0</v>
      </c>
      <c r="L32" s="451"/>
    </row>
    <row r="33" spans="1:12" x14ac:dyDescent="0.25">
      <c r="A33" s="564">
        <f>E29</f>
        <v>2018</v>
      </c>
      <c r="B33" s="565"/>
      <c r="C33" s="570"/>
      <c r="D33" s="571"/>
      <c r="E33" s="450">
        <f>'9b.Auto Liability-NL &amp; LAE'!E32:F32+'9c.G&amp;P Liability-NL &amp; LAE'!E32:F32+'9d.Professional Liab.-NL &amp; LAE'!E32:F32+'9e. Additional Line-NL &amp; LAE'!E32:F32+'9f. Additional Line-NL &amp; LAE'!E32:F32+'9g. Additional Line-NL &amp; LAE'!E32:F32+'9h. Additional Line-NL &amp; LAE'!E32:F32+'9i. Additional Line-NL &amp; LAE'!E32:F32</f>
        <v>0</v>
      </c>
      <c r="F33" s="451"/>
      <c r="G33" s="450">
        <f>'9b.Auto Liability-NL &amp; LAE'!G32:H32+'9c.G&amp;P Liability-NL &amp; LAE'!G32:H32+'9d.Professional Liab.-NL &amp; LAE'!G32:H32+'9e. Additional Line-NL &amp; LAE'!G32:H32+'9f. Additional Line-NL &amp; LAE'!G32:H32+'9g. Additional Line-NL &amp; LAE'!G32:H32+'9h. Additional Line-NL &amp; LAE'!G32:H32+'9i. Additional Line-NL &amp; LAE'!G32:H32</f>
        <v>0</v>
      </c>
      <c r="H33" s="451"/>
      <c r="I33" s="450">
        <f>'9b.Auto Liability-NL &amp; LAE'!I32:J32+'9c.G&amp;P Liability-NL &amp; LAE'!I32:J32+'9d.Professional Liab.-NL &amp; LAE'!I32:J32+'9e. Additional Line-NL &amp; LAE'!I32:J32+'9f. Additional Line-NL &amp; LAE'!I32:J32+'9g. Additional Line-NL &amp; LAE'!I32:J32+'9h. Additional Line-NL &amp; LAE'!I32:J32+'9i. Additional Line-NL &amp; LAE'!I32:J32</f>
        <v>0</v>
      </c>
      <c r="J33" s="451"/>
      <c r="K33" s="450">
        <f>'9b.Auto Liability-NL &amp; LAE'!K32:L32+'9c.G&amp;P Liability-NL &amp; LAE'!K32:L32+'9d.Professional Liab.-NL &amp; LAE'!K32:L32+'9e. Additional Line-NL &amp; LAE'!K32:L32+'9f. Additional Line-NL &amp; LAE'!K32:L32+'9g. Additional Line-NL &amp; LAE'!K32:L32+'9h. Additional Line-NL &amp; LAE'!K32:L32+'9i. Additional Line-NL &amp; LAE'!K32:L32</f>
        <v>0</v>
      </c>
      <c r="L33" s="451"/>
    </row>
    <row r="34" spans="1:12" x14ac:dyDescent="0.25">
      <c r="A34" s="564">
        <f>G29</f>
        <v>2019</v>
      </c>
      <c r="B34" s="565"/>
      <c r="C34" s="570"/>
      <c r="D34" s="571"/>
      <c r="E34" s="570"/>
      <c r="F34" s="571"/>
      <c r="G34" s="450">
        <f>'9b.Auto Liability-NL &amp; LAE'!G33:H33+'9c.G&amp;P Liability-NL &amp; LAE'!G33:H33+'9d.Professional Liab.-NL &amp; LAE'!G33:H33+'9e. Additional Line-NL &amp; LAE'!G33:H33+'9f. Additional Line-NL &amp; LAE'!G33:H33+'9g. Additional Line-NL &amp; LAE'!G33:H33+'9h. Additional Line-NL &amp; LAE'!G33:H33+'9i. Additional Line-NL &amp; LAE'!G33:H33</f>
        <v>0</v>
      </c>
      <c r="H34" s="451"/>
      <c r="I34" s="450">
        <f>'9b.Auto Liability-NL &amp; LAE'!I33:J33+'9c.G&amp;P Liability-NL &amp; LAE'!I33:J33+'9d.Professional Liab.-NL &amp; LAE'!I33:J33+'9e. Additional Line-NL &amp; LAE'!I33:J33+'9f. Additional Line-NL &amp; LAE'!I33:J33+'9g. Additional Line-NL &amp; LAE'!I33:J33+'9h. Additional Line-NL &amp; LAE'!I33:J33+'9i. Additional Line-NL &amp; LAE'!I33:J33</f>
        <v>0</v>
      </c>
      <c r="J34" s="451"/>
      <c r="K34" s="450">
        <f>'9b.Auto Liability-NL &amp; LAE'!K33:L33+'9c.G&amp;P Liability-NL &amp; LAE'!K33:L33+'9d.Professional Liab.-NL &amp; LAE'!K33:L33+'9e. Additional Line-NL &amp; LAE'!K33:L33+'9f. Additional Line-NL &amp; LAE'!K33:L33+'9g. Additional Line-NL &amp; LAE'!K33:L33+'9h. Additional Line-NL &amp; LAE'!K33:L33+'9i. Additional Line-NL &amp; LAE'!K33:L33</f>
        <v>0</v>
      </c>
      <c r="L34" s="451"/>
    </row>
    <row r="35" spans="1:12" x14ac:dyDescent="0.25">
      <c r="A35" s="564">
        <f>I29</f>
        <v>2020</v>
      </c>
      <c r="B35" s="565"/>
      <c r="C35" s="570"/>
      <c r="D35" s="571"/>
      <c r="E35" s="570"/>
      <c r="F35" s="571"/>
      <c r="G35" s="570"/>
      <c r="H35" s="571"/>
      <c r="I35" s="450">
        <f>'9b.Auto Liability-NL &amp; LAE'!I34:J34+'9c.G&amp;P Liability-NL &amp; LAE'!I34:J34+'9d.Professional Liab.-NL &amp; LAE'!I34:J34+'9e. Additional Line-NL &amp; LAE'!I34:J34+'9f. Additional Line-NL &amp; LAE'!I34:J34+'9g. Additional Line-NL &amp; LAE'!I34:J34+'9h. Additional Line-NL &amp; LAE'!I34:J34+'9i. Additional Line-NL &amp; LAE'!I34:J34</f>
        <v>0</v>
      </c>
      <c r="J35" s="451"/>
      <c r="K35" s="450">
        <f>'9b.Auto Liability-NL &amp; LAE'!K34:L34+'9c.G&amp;P Liability-NL &amp; LAE'!K34:L34+'9d.Professional Liab.-NL &amp; LAE'!K34:L34+'9e. Additional Line-NL &amp; LAE'!K34:L34+'9f. Additional Line-NL &amp; LAE'!K34:L34+'9g. Additional Line-NL &amp; LAE'!K34:L34+'9h. Additional Line-NL &amp; LAE'!K34:L34+'9i. Additional Line-NL &amp; LAE'!K34:L34</f>
        <v>0</v>
      </c>
      <c r="L35" s="451"/>
    </row>
    <row r="36" spans="1:12" ht="13.8" thickBot="1" x14ac:dyDescent="0.3">
      <c r="A36" s="564">
        <f>K29</f>
        <v>2021</v>
      </c>
      <c r="B36" s="565"/>
      <c r="C36" s="568"/>
      <c r="D36" s="569"/>
      <c r="E36" s="568"/>
      <c r="F36" s="569"/>
      <c r="G36" s="568"/>
      <c r="H36" s="569"/>
      <c r="I36" s="568"/>
      <c r="J36" s="569"/>
      <c r="K36" s="458">
        <f>'9b.Auto Liability-NL &amp; LAE'!K35:L35+'9c.G&amp;P Liability-NL &amp; LAE'!K35:L35+'9d.Professional Liab.-NL &amp; LAE'!K35:L35+'9e. Additional Line-NL &amp; LAE'!K35:L35+'9f. Additional Line-NL &amp; LAE'!K35:L35+'9g. Additional Line-NL &amp; LAE'!K35:L35+'9h. Additional Line-NL &amp; LAE'!K35:L35+'9i. Additional Line-NL &amp; LAE'!K35:L35</f>
        <v>0</v>
      </c>
      <c r="L36" s="459"/>
    </row>
    <row r="37" spans="1:12" ht="13.8" thickTop="1" x14ac:dyDescent="0.25">
      <c r="E37" s="4"/>
      <c r="K37" s="4"/>
    </row>
  </sheetData>
  <customSheetViews>
    <customSheetView guid="{E97D1411-9A8A-4327-B170-757D913D236A}" showRuler="0" topLeftCell="A14">
      <selection activeCell="L42" sqref="L42"/>
      <pageMargins left="0.75" right="0.75" top="1" bottom="1" header="0.5" footer="0.5"/>
      <pageSetup paperSize="5" orientation="landscape" r:id="rId1"/>
      <headerFooter alignWithMargins="0"/>
    </customSheetView>
  </customSheetViews>
  <mergeCells count="133">
    <mergeCell ref="A13:B13"/>
    <mergeCell ref="K9:L9"/>
    <mergeCell ref="I11:J11"/>
    <mergeCell ref="K11:L11"/>
    <mergeCell ref="C10:D10"/>
    <mergeCell ref="E10:F10"/>
    <mergeCell ref="I10:J10"/>
    <mergeCell ref="G10:H10"/>
    <mergeCell ref="G9:H9"/>
    <mergeCell ref="A12:B12"/>
    <mergeCell ref="C13:D13"/>
    <mergeCell ref="I13:J13"/>
    <mergeCell ref="K13:L13"/>
    <mergeCell ref="E13:F13"/>
    <mergeCell ref="G13:H13"/>
    <mergeCell ref="I9:J9"/>
    <mergeCell ref="K7:L8"/>
    <mergeCell ref="K12:L12"/>
    <mergeCell ref="C12:D12"/>
    <mergeCell ref="E12:F12"/>
    <mergeCell ref="G12:H12"/>
    <mergeCell ref="I12:J12"/>
    <mergeCell ref="C11:D11"/>
    <mergeCell ref="E11:F11"/>
    <mergeCell ref="G11:H11"/>
    <mergeCell ref="G18:H19"/>
    <mergeCell ref="I18:J19"/>
    <mergeCell ref="K18:L19"/>
    <mergeCell ref="C20:D20"/>
    <mergeCell ref="E20:F20"/>
    <mergeCell ref="G20:H20"/>
    <mergeCell ref="K20:L20"/>
    <mergeCell ref="E21:F21"/>
    <mergeCell ref="K14:L14"/>
    <mergeCell ref="C17:L17"/>
    <mergeCell ref="C18:D19"/>
    <mergeCell ref="E18:F19"/>
    <mergeCell ref="C14:D14"/>
    <mergeCell ref="E14:F14"/>
    <mergeCell ref="G14:H14"/>
    <mergeCell ref="I14:J14"/>
    <mergeCell ref="A1:E1"/>
    <mergeCell ref="F1:G1"/>
    <mergeCell ref="K25:L25"/>
    <mergeCell ref="C25:D25"/>
    <mergeCell ref="A22:B22"/>
    <mergeCell ref="A23:B23"/>
    <mergeCell ref="A24:B24"/>
    <mergeCell ref="A25:B25"/>
    <mergeCell ref="A14:B14"/>
    <mergeCell ref="A2:L2"/>
    <mergeCell ref="A3:L5"/>
    <mergeCell ref="A9:B9"/>
    <mergeCell ref="A10:B10"/>
    <mergeCell ref="A11:B11"/>
    <mergeCell ref="C9:D9"/>
    <mergeCell ref="E9:F9"/>
    <mergeCell ref="K10:L10"/>
    <mergeCell ref="A6:B8"/>
    <mergeCell ref="C6:L6"/>
    <mergeCell ref="C7:D8"/>
    <mergeCell ref="E7:F8"/>
    <mergeCell ref="G7:H8"/>
    <mergeCell ref="I7:J8"/>
    <mergeCell ref="C24:D24"/>
    <mergeCell ref="A20:B20"/>
    <mergeCell ref="A17:B19"/>
    <mergeCell ref="I31:J31"/>
    <mergeCell ref="A34:B34"/>
    <mergeCell ref="A32:B32"/>
    <mergeCell ref="A21:B21"/>
    <mergeCell ref="I33:J33"/>
    <mergeCell ref="G21:H21"/>
    <mergeCell ref="I21:J21"/>
    <mergeCell ref="A33:B33"/>
    <mergeCell ref="I34:J34"/>
    <mergeCell ref="C28:L28"/>
    <mergeCell ref="C32:D32"/>
    <mergeCell ref="E32:F32"/>
    <mergeCell ref="G32:H32"/>
    <mergeCell ref="I32:J32"/>
    <mergeCell ref="C33:D33"/>
    <mergeCell ref="E33:F33"/>
    <mergeCell ref="G33:H33"/>
    <mergeCell ref="C22:D22"/>
    <mergeCell ref="E22:F22"/>
    <mergeCell ref="G22:H22"/>
    <mergeCell ref="G31:H31"/>
    <mergeCell ref="K32:L32"/>
    <mergeCell ref="K29:L30"/>
    <mergeCell ref="I20:J20"/>
    <mergeCell ref="C31:D31"/>
    <mergeCell ref="E31:F31"/>
    <mergeCell ref="K24:L24"/>
    <mergeCell ref="I23:J23"/>
    <mergeCell ref="K23:L23"/>
    <mergeCell ref="I22:J22"/>
    <mergeCell ref="K22:L22"/>
    <mergeCell ref="C21:D21"/>
    <mergeCell ref="I29:J30"/>
    <mergeCell ref="C29:D30"/>
    <mergeCell ref="E29:F30"/>
    <mergeCell ref="E24:F24"/>
    <mergeCell ref="G24:H24"/>
    <mergeCell ref="I24:J24"/>
    <mergeCell ref="C23:D23"/>
    <mergeCell ref="E23:F23"/>
    <mergeCell ref="G23:H23"/>
    <mergeCell ref="K21:L21"/>
    <mergeCell ref="A36:B36"/>
    <mergeCell ref="E25:F25"/>
    <mergeCell ref="G25:H25"/>
    <mergeCell ref="A35:B35"/>
    <mergeCell ref="E35:F35"/>
    <mergeCell ref="K34:L34"/>
    <mergeCell ref="K33:L33"/>
    <mergeCell ref="K31:L31"/>
    <mergeCell ref="K36:L36"/>
    <mergeCell ref="C36:D36"/>
    <mergeCell ref="E36:F36"/>
    <mergeCell ref="G36:H36"/>
    <mergeCell ref="I36:J36"/>
    <mergeCell ref="E34:F34"/>
    <mergeCell ref="G34:H34"/>
    <mergeCell ref="I35:J35"/>
    <mergeCell ref="K35:L35"/>
    <mergeCell ref="C35:D35"/>
    <mergeCell ref="A31:B31"/>
    <mergeCell ref="C34:D34"/>
    <mergeCell ref="A28:B30"/>
    <mergeCell ref="G35:H35"/>
    <mergeCell ref="I25:J25"/>
    <mergeCell ref="G29:H30"/>
  </mergeCells>
  <phoneticPr fontId="6" type="noConversion"/>
  <pageMargins left="0.75" right="0.75" top="1" bottom="1" header="0.5" footer="0.5"/>
  <pageSetup paperSize="5"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36"/>
  <sheetViews>
    <sheetView showGridLines="0" zoomScaleNormal="100" workbookViewId="0">
      <selection activeCell="K10" sqref="K10:L10"/>
    </sheetView>
  </sheetViews>
  <sheetFormatPr defaultRowHeight="13.2" x14ac:dyDescent="0.25"/>
  <cols>
    <col min="2" max="2" width="6" customWidth="1"/>
    <col min="3" max="3" width="8.5546875" customWidth="1"/>
    <col min="4" max="5" width="7.77734375" customWidth="1"/>
    <col min="6" max="6" width="8.21875" customWidth="1"/>
    <col min="7" max="7" width="7.77734375" customWidth="1"/>
    <col min="8" max="8" width="8.21875" customWidth="1"/>
    <col min="9" max="9" width="11" customWidth="1"/>
    <col min="10" max="10" width="4.5546875" customWidth="1"/>
    <col min="12" max="12" width="6.21875" customWidth="1"/>
  </cols>
  <sheetData>
    <row r="1" spans="1:18" x14ac:dyDescent="0.25">
      <c r="A1" s="413" t="str">
        <f>'2.Balance Sheet'!A1</f>
        <v>ANNUAL STATEMENT FOR THE PERIOD ENDED:</v>
      </c>
      <c r="B1" s="279"/>
      <c r="C1" s="165"/>
      <c r="D1" s="165"/>
      <c r="E1" s="165"/>
      <c r="F1" s="165"/>
      <c r="G1" s="399" t="str">
        <f>'Title Page'!A5</f>
        <v>December 31, 2021</v>
      </c>
      <c r="H1" s="399"/>
      <c r="I1" s="165"/>
      <c r="L1" s="25" t="s">
        <v>291</v>
      </c>
    </row>
    <row r="2" spans="1:18" ht="13.8" thickBot="1" x14ac:dyDescent="0.3">
      <c r="A2" s="540">
        <f>'2.Balance Sheet'!A2</f>
        <v>0</v>
      </c>
      <c r="B2" s="540"/>
      <c r="C2" s="540"/>
      <c r="D2" s="540"/>
      <c r="E2" s="540"/>
      <c r="F2" s="540"/>
      <c r="G2" s="540"/>
      <c r="H2" s="540"/>
      <c r="I2" s="540"/>
      <c r="J2" s="540"/>
      <c r="K2" s="540"/>
      <c r="L2" s="540"/>
      <c r="M2" s="18"/>
      <c r="N2" s="18"/>
      <c r="O2" s="18"/>
      <c r="P2" s="18"/>
      <c r="Q2" s="18"/>
      <c r="R2" s="18"/>
    </row>
    <row r="3" spans="1:18" ht="13.8" thickTop="1" x14ac:dyDescent="0.25">
      <c r="A3" s="401" t="s">
        <v>230</v>
      </c>
      <c r="B3" s="402"/>
      <c r="C3" s="402"/>
      <c r="D3" s="402"/>
      <c r="E3" s="402"/>
      <c r="F3" s="402"/>
      <c r="G3" s="402"/>
      <c r="H3" s="402"/>
      <c r="I3" s="402"/>
      <c r="J3" s="402"/>
      <c r="K3" s="402"/>
      <c r="L3" s="403"/>
    </row>
    <row r="4" spans="1:18" ht="13.8" thickBot="1" x14ac:dyDescent="0.3">
      <c r="A4" s="404"/>
      <c r="B4" s="405"/>
      <c r="C4" s="405"/>
      <c r="D4" s="405"/>
      <c r="E4" s="405"/>
      <c r="F4" s="405"/>
      <c r="G4" s="405"/>
      <c r="H4" s="405"/>
      <c r="I4" s="405"/>
      <c r="J4" s="405"/>
      <c r="K4" s="405"/>
      <c r="L4" s="406"/>
    </row>
    <row r="5" spans="1:18" ht="14.4" thickTop="1" thickBot="1" x14ac:dyDescent="0.3">
      <c r="A5" s="574" t="s">
        <v>228</v>
      </c>
      <c r="B5" s="575"/>
      <c r="C5" s="591" t="s">
        <v>54</v>
      </c>
      <c r="D5" s="592"/>
      <c r="E5" s="592"/>
      <c r="F5" s="592"/>
      <c r="G5" s="592"/>
      <c r="H5" s="592"/>
      <c r="I5" s="592"/>
      <c r="J5" s="592"/>
      <c r="K5" s="592"/>
      <c r="L5" s="593"/>
    </row>
    <row r="6" spans="1:18" ht="13.5" customHeight="1" thickTop="1" x14ac:dyDescent="0.25">
      <c r="A6" s="576"/>
      <c r="B6" s="577"/>
      <c r="C6" s="581" t="s">
        <v>468</v>
      </c>
      <c r="D6" s="582"/>
      <c r="E6" s="580">
        <v>2018</v>
      </c>
      <c r="F6" s="552"/>
      <c r="G6" s="580">
        <v>2019</v>
      </c>
      <c r="H6" s="552"/>
      <c r="I6" s="580">
        <v>2020</v>
      </c>
      <c r="J6" s="552"/>
      <c r="K6" s="580">
        <v>2021</v>
      </c>
      <c r="L6" s="552"/>
    </row>
    <row r="7" spans="1:18" ht="13.8" thickBot="1" x14ac:dyDescent="0.3">
      <c r="A7" s="578"/>
      <c r="B7" s="579"/>
      <c r="C7" s="583"/>
      <c r="D7" s="584"/>
      <c r="E7" s="556"/>
      <c r="F7" s="558"/>
      <c r="G7" s="556"/>
      <c r="H7" s="558"/>
      <c r="I7" s="556"/>
      <c r="J7" s="558"/>
      <c r="K7" s="556"/>
      <c r="L7" s="558"/>
    </row>
    <row r="8" spans="1:18" ht="13.8" thickTop="1" x14ac:dyDescent="0.25">
      <c r="A8" s="501"/>
      <c r="B8" s="503"/>
      <c r="C8" s="572"/>
      <c r="D8" s="573"/>
      <c r="E8" s="572"/>
      <c r="F8" s="573"/>
      <c r="G8" s="572"/>
      <c r="H8" s="573"/>
      <c r="I8" s="572"/>
      <c r="J8" s="573"/>
      <c r="K8" s="572"/>
      <c r="L8" s="573"/>
    </row>
    <row r="9" spans="1:18" x14ac:dyDescent="0.25">
      <c r="A9" s="564" t="str">
        <f>+'9a.Summary -NL &amp; LAE'!A10:B10</f>
        <v>2017 &amp; PRIOR</v>
      </c>
      <c r="B9" s="565"/>
      <c r="C9" s="450"/>
      <c r="D9" s="451"/>
      <c r="E9" s="450"/>
      <c r="F9" s="451"/>
      <c r="G9" s="450"/>
      <c r="H9" s="451"/>
      <c r="I9" s="450"/>
      <c r="J9" s="451"/>
      <c r="K9" s="450"/>
      <c r="L9" s="451"/>
      <c r="N9" t="s">
        <v>229</v>
      </c>
    </row>
    <row r="10" spans="1:18" x14ac:dyDescent="0.25">
      <c r="A10" s="564">
        <f>+'9a.Summary -NL &amp; LAE'!A11:B11</f>
        <v>2018</v>
      </c>
      <c r="B10" s="565"/>
      <c r="C10" s="570"/>
      <c r="D10" s="571"/>
      <c r="E10" s="450"/>
      <c r="F10" s="451"/>
      <c r="G10" s="450"/>
      <c r="H10" s="451"/>
      <c r="I10" s="450"/>
      <c r="J10" s="451"/>
      <c r="K10" s="450"/>
      <c r="L10" s="451"/>
    </row>
    <row r="11" spans="1:18" x14ac:dyDescent="0.25">
      <c r="A11" s="564">
        <f>+'9a.Summary -NL &amp; LAE'!A12:B12</f>
        <v>2019</v>
      </c>
      <c r="B11" s="565"/>
      <c r="C11" s="570"/>
      <c r="D11" s="571"/>
      <c r="E11" s="570"/>
      <c r="F11" s="571"/>
      <c r="G11" s="450"/>
      <c r="H11" s="451"/>
      <c r="I11" s="450"/>
      <c r="J11" s="451"/>
      <c r="K11" s="450"/>
      <c r="L11" s="451"/>
    </row>
    <row r="12" spans="1:18" x14ac:dyDescent="0.25">
      <c r="A12" s="564">
        <f>+'9a.Summary -NL &amp; LAE'!A13:B13</f>
        <v>2020</v>
      </c>
      <c r="B12" s="565"/>
      <c r="C12" s="570"/>
      <c r="D12" s="571"/>
      <c r="E12" s="570"/>
      <c r="F12" s="571"/>
      <c r="G12" s="570"/>
      <c r="H12" s="571"/>
      <c r="I12" s="450"/>
      <c r="J12" s="451"/>
      <c r="K12" s="450"/>
      <c r="L12" s="451"/>
    </row>
    <row r="13" spans="1:18" ht="13.8" thickBot="1" x14ac:dyDescent="0.3">
      <c r="A13" s="600">
        <f>+'9a.Summary -NL &amp; LAE'!A14:B14</f>
        <v>2021</v>
      </c>
      <c r="B13" s="601"/>
      <c r="C13" s="568"/>
      <c r="D13" s="569"/>
      <c r="E13" s="568"/>
      <c r="F13" s="569"/>
      <c r="G13" s="568"/>
      <c r="H13" s="569"/>
      <c r="I13" s="568"/>
      <c r="J13" s="569"/>
      <c r="K13" s="458"/>
      <c r="L13" s="459"/>
    </row>
    <row r="14" spans="1:18" ht="13.8" thickTop="1" x14ac:dyDescent="0.25">
      <c r="A14" s="15"/>
      <c r="B14" s="4"/>
      <c r="C14" s="14"/>
      <c r="D14" s="14"/>
      <c r="E14" s="14"/>
      <c r="F14" s="14"/>
      <c r="G14" s="14"/>
      <c r="H14" s="14"/>
      <c r="I14" s="14"/>
      <c r="J14" s="14"/>
      <c r="K14" s="7"/>
      <c r="L14" s="7"/>
    </row>
    <row r="15" spans="1:18" ht="13.8" thickBot="1" x14ac:dyDescent="0.3"/>
    <row r="16" spans="1:18" ht="14.25" customHeight="1" thickTop="1" thickBot="1" x14ac:dyDescent="0.3">
      <c r="A16" s="574" t="s">
        <v>228</v>
      </c>
      <c r="B16" s="575"/>
      <c r="C16" s="591" t="s">
        <v>55</v>
      </c>
      <c r="D16" s="592"/>
      <c r="E16" s="592"/>
      <c r="F16" s="592"/>
      <c r="G16" s="592"/>
      <c r="H16" s="592"/>
      <c r="I16" s="592"/>
      <c r="J16" s="592"/>
      <c r="K16" s="592"/>
      <c r="L16" s="593"/>
    </row>
    <row r="17" spans="1:12" ht="13.5" customHeight="1" thickTop="1" x14ac:dyDescent="0.25">
      <c r="A17" s="576"/>
      <c r="B17" s="577"/>
      <c r="C17" s="581" t="s">
        <v>468</v>
      </c>
      <c r="D17" s="582"/>
      <c r="E17" s="580">
        <v>2018</v>
      </c>
      <c r="F17" s="552"/>
      <c r="G17" s="580">
        <v>2019</v>
      </c>
      <c r="H17" s="552"/>
      <c r="I17" s="580">
        <v>2020</v>
      </c>
      <c r="J17" s="552"/>
      <c r="K17" s="580">
        <v>2021</v>
      </c>
      <c r="L17" s="552"/>
    </row>
    <row r="18" spans="1:12" ht="13.8" thickBot="1" x14ac:dyDescent="0.3">
      <c r="A18" s="578"/>
      <c r="B18" s="579"/>
      <c r="C18" s="583"/>
      <c r="D18" s="584"/>
      <c r="E18" s="556"/>
      <c r="F18" s="558"/>
      <c r="G18" s="556"/>
      <c r="H18" s="558"/>
      <c r="I18" s="556"/>
      <c r="J18" s="558"/>
      <c r="K18" s="556"/>
      <c r="L18" s="558"/>
    </row>
    <row r="19" spans="1:12" ht="13.8" thickTop="1" x14ac:dyDescent="0.25">
      <c r="A19" s="501"/>
      <c r="B19" s="503"/>
      <c r="C19" s="572"/>
      <c r="D19" s="573"/>
      <c r="E19" s="572"/>
      <c r="F19" s="573"/>
      <c r="G19" s="572"/>
      <c r="H19" s="573"/>
      <c r="I19" s="572"/>
      <c r="J19" s="573"/>
      <c r="K19" s="572"/>
      <c r="L19" s="573"/>
    </row>
    <row r="20" spans="1:12" x14ac:dyDescent="0.25">
      <c r="A20" s="564" t="s">
        <v>467</v>
      </c>
      <c r="B20" s="565"/>
      <c r="C20" s="450"/>
      <c r="D20" s="451"/>
      <c r="E20" s="450"/>
      <c r="F20" s="451"/>
      <c r="G20" s="450"/>
      <c r="H20" s="451"/>
      <c r="I20" s="450"/>
      <c r="J20" s="451"/>
      <c r="K20" s="450"/>
      <c r="L20" s="451"/>
    </row>
    <row r="21" spans="1:12" x14ac:dyDescent="0.25">
      <c r="A21" s="564">
        <f>E17</f>
        <v>2018</v>
      </c>
      <c r="B21" s="565"/>
      <c r="C21" s="570"/>
      <c r="D21" s="571"/>
      <c r="E21" s="450"/>
      <c r="F21" s="451"/>
      <c r="G21" s="450"/>
      <c r="H21" s="451"/>
      <c r="I21" s="450"/>
      <c r="J21" s="451"/>
      <c r="K21" s="450"/>
      <c r="L21" s="451"/>
    </row>
    <row r="22" spans="1:12" x14ac:dyDescent="0.25">
      <c r="A22" s="564">
        <f>G17</f>
        <v>2019</v>
      </c>
      <c r="B22" s="565"/>
      <c r="C22" s="570"/>
      <c r="D22" s="571"/>
      <c r="E22" s="570"/>
      <c r="F22" s="571"/>
      <c r="G22" s="602"/>
      <c r="H22" s="603"/>
      <c r="I22" s="450"/>
      <c r="J22" s="451"/>
      <c r="K22" s="450"/>
      <c r="L22" s="451"/>
    </row>
    <row r="23" spans="1:12" x14ac:dyDescent="0.25">
      <c r="A23" s="564">
        <f>I17</f>
        <v>2020</v>
      </c>
      <c r="B23" s="565"/>
      <c r="C23" s="570"/>
      <c r="D23" s="571"/>
      <c r="E23" s="570"/>
      <c r="F23" s="571"/>
      <c r="G23" s="587"/>
      <c r="H23" s="588"/>
      <c r="I23" s="450"/>
      <c r="J23" s="451"/>
      <c r="K23" s="450"/>
      <c r="L23" s="451"/>
    </row>
    <row r="24" spans="1:12" ht="13.8" thickBot="1" x14ac:dyDescent="0.3">
      <c r="A24" s="598">
        <f>K17</f>
        <v>2021</v>
      </c>
      <c r="B24" s="599"/>
      <c r="C24" s="568"/>
      <c r="D24" s="569"/>
      <c r="E24" s="568"/>
      <c r="F24" s="569"/>
      <c r="G24" s="568"/>
      <c r="H24" s="569"/>
      <c r="I24" s="568"/>
      <c r="J24" s="569"/>
      <c r="K24" s="458"/>
      <c r="L24" s="459"/>
    </row>
    <row r="25" spans="1:12" x14ac:dyDescent="0.25">
      <c r="A25" s="15"/>
      <c r="B25" s="4"/>
      <c r="C25" s="14"/>
      <c r="D25" s="14"/>
      <c r="E25" s="14"/>
      <c r="F25" s="14"/>
      <c r="G25" s="14"/>
      <c r="H25" s="14"/>
      <c r="I25" s="14"/>
      <c r="J25" s="14"/>
      <c r="K25" s="7"/>
      <c r="L25" s="7"/>
    </row>
    <row r="26" spans="1:12" ht="13.8" thickBot="1" x14ac:dyDescent="0.3"/>
    <row r="27" spans="1:12" ht="14.25" customHeight="1" thickTop="1" thickBot="1" x14ac:dyDescent="0.3">
      <c r="A27" s="574" t="s">
        <v>228</v>
      </c>
      <c r="B27" s="575"/>
      <c r="C27" s="591" t="s">
        <v>218</v>
      </c>
      <c r="D27" s="592"/>
      <c r="E27" s="592"/>
      <c r="F27" s="592"/>
      <c r="G27" s="592"/>
      <c r="H27" s="592"/>
      <c r="I27" s="592"/>
      <c r="J27" s="592"/>
      <c r="K27" s="592"/>
      <c r="L27" s="593"/>
    </row>
    <row r="28" spans="1:12" ht="13.5" customHeight="1" thickTop="1" x14ac:dyDescent="0.25">
      <c r="A28" s="576"/>
      <c r="B28" s="577"/>
      <c r="C28" s="581" t="s">
        <v>468</v>
      </c>
      <c r="D28" s="582"/>
      <c r="E28" s="580">
        <v>2018</v>
      </c>
      <c r="F28" s="552"/>
      <c r="G28" s="580">
        <v>2019</v>
      </c>
      <c r="H28" s="552"/>
      <c r="I28" s="580">
        <v>2020</v>
      </c>
      <c r="J28" s="552"/>
      <c r="K28" s="580">
        <v>2021</v>
      </c>
      <c r="L28" s="552"/>
    </row>
    <row r="29" spans="1:12" ht="13.8" thickBot="1" x14ac:dyDescent="0.3">
      <c r="A29" s="578"/>
      <c r="B29" s="579"/>
      <c r="C29" s="583"/>
      <c r="D29" s="584"/>
      <c r="E29" s="556"/>
      <c r="F29" s="558"/>
      <c r="G29" s="556"/>
      <c r="H29" s="558"/>
      <c r="I29" s="556"/>
      <c r="J29" s="558"/>
      <c r="K29" s="556"/>
      <c r="L29" s="558"/>
    </row>
    <row r="30" spans="1:12" ht="13.8" thickTop="1" x14ac:dyDescent="0.25">
      <c r="A30" s="501"/>
      <c r="B30" s="503"/>
      <c r="C30" s="572"/>
      <c r="D30" s="573"/>
      <c r="E30" s="572"/>
      <c r="F30" s="573"/>
      <c r="G30" s="572"/>
      <c r="H30" s="573"/>
      <c r="I30" s="572"/>
      <c r="J30" s="573"/>
      <c r="K30" s="572"/>
      <c r="L30" s="573"/>
    </row>
    <row r="31" spans="1:12" x14ac:dyDescent="0.25">
      <c r="A31" s="564" t="s">
        <v>467</v>
      </c>
      <c r="B31" s="565"/>
      <c r="C31" s="450"/>
      <c r="D31" s="451"/>
      <c r="E31" s="450"/>
      <c r="F31" s="451"/>
      <c r="G31" s="450"/>
      <c r="H31" s="451"/>
      <c r="I31" s="450"/>
      <c r="J31" s="451"/>
      <c r="K31" s="450"/>
      <c r="L31" s="451"/>
    </row>
    <row r="32" spans="1:12" x14ac:dyDescent="0.25">
      <c r="A32" s="564">
        <f>E28</f>
        <v>2018</v>
      </c>
      <c r="B32" s="565"/>
      <c r="C32" s="570"/>
      <c r="D32" s="571"/>
      <c r="E32" s="450"/>
      <c r="F32" s="451"/>
      <c r="G32" s="450"/>
      <c r="H32" s="451"/>
      <c r="I32" s="450"/>
      <c r="J32" s="451"/>
      <c r="K32" s="450"/>
      <c r="L32" s="451"/>
    </row>
    <row r="33" spans="1:12" x14ac:dyDescent="0.25">
      <c r="A33" s="564">
        <f>G28</f>
        <v>2019</v>
      </c>
      <c r="B33" s="565"/>
      <c r="C33" s="570"/>
      <c r="D33" s="571"/>
      <c r="E33" s="570"/>
      <c r="F33" s="571"/>
      <c r="G33" s="450"/>
      <c r="H33" s="451"/>
      <c r="I33" s="450"/>
      <c r="J33" s="451"/>
      <c r="K33" s="450"/>
      <c r="L33" s="451"/>
    </row>
    <row r="34" spans="1:12" x14ac:dyDescent="0.25">
      <c r="A34" s="564">
        <f>I28</f>
        <v>2020</v>
      </c>
      <c r="B34" s="565"/>
      <c r="C34" s="570"/>
      <c r="D34" s="571"/>
      <c r="E34" s="570"/>
      <c r="F34" s="571"/>
      <c r="G34" s="570"/>
      <c r="H34" s="571"/>
      <c r="I34" s="450"/>
      <c r="J34" s="451"/>
      <c r="K34" s="450"/>
      <c r="L34" s="451"/>
    </row>
    <row r="35" spans="1:12" ht="13.8" thickBot="1" x14ac:dyDescent="0.3">
      <c r="A35" s="598">
        <f>K28</f>
        <v>2021</v>
      </c>
      <c r="B35" s="599"/>
      <c r="C35" s="568"/>
      <c r="D35" s="569"/>
      <c r="E35" s="568"/>
      <c r="F35" s="569"/>
      <c r="G35" s="568"/>
      <c r="H35" s="569"/>
      <c r="I35" s="568"/>
      <c r="J35" s="569"/>
      <c r="K35" s="458"/>
      <c r="L35" s="459"/>
    </row>
    <row r="36" spans="1:12" x14ac:dyDescent="0.25">
      <c r="I36" s="4"/>
      <c r="J36" s="4"/>
      <c r="K36" s="4"/>
      <c r="L36" s="4"/>
    </row>
  </sheetData>
  <customSheetViews>
    <customSheetView guid="{E97D1411-9A8A-4327-B170-757D913D236A}" fitToPage="1" showRuler="0" topLeftCell="A10">
      <selection activeCell="N14" sqref="N14"/>
      <pageMargins left="0.75" right="0.75" top="1" bottom="1" header="0.5" footer="0.5"/>
      <pageSetup paperSize="5" orientation="landscape" r:id="rId1"/>
      <headerFooter alignWithMargins="0"/>
    </customSheetView>
  </customSheetViews>
  <mergeCells count="133">
    <mergeCell ref="E35:F35"/>
    <mergeCell ref="K30:L30"/>
    <mergeCell ref="I34:J34"/>
    <mergeCell ref="G32:H32"/>
    <mergeCell ref="K32:L32"/>
    <mergeCell ref="C27:L27"/>
    <mergeCell ref="A5:B7"/>
    <mergeCell ref="A16:B18"/>
    <mergeCell ref="C5:L5"/>
    <mergeCell ref="G21:H21"/>
    <mergeCell ref="K21:L21"/>
    <mergeCell ref="I21:J21"/>
    <mergeCell ref="G17:H18"/>
    <mergeCell ref="K19:L19"/>
    <mergeCell ref="K9:L9"/>
    <mergeCell ref="K22:L22"/>
    <mergeCell ref="I22:J22"/>
    <mergeCell ref="G20:H20"/>
    <mergeCell ref="K20:L20"/>
    <mergeCell ref="K23:L23"/>
    <mergeCell ref="I23:J23"/>
    <mergeCell ref="K35:L35"/>
    <mergeCell ref="C24:D24"/>
    <mergeCell ref="E24:F24"/>
    <mergeCell ref="G24:H24"/>
    <mergeCell ref="I24:J24"/>
    <mergeCell ref="I35:J35"/>
    <mergeCell ref="K24:L24"/>
    <mergeCell ref="C35:D35"/>
    <mergeCell ref="E34:F34"/>
    <mergeCell ref="G34:H34"/>
    <mergeCell ref="I32:J32"/>
    <mergeCell ref="G31:H31"/>
    <mergeCell ref="K31:L31"/>
    <mergeCell ref="K34:L34"/>
    <mergeCell ref="G33:H33"/>
    <mergeCell ref="E30:F30"/>
    <mergeCell ref="I33:J33"/>
    <mergeCell ref="I31:J31"/>
    <mergeCell ref="G30:H30"/>
    <mergeCell ref="K33:L33"/>
    <mergeCell ref="G35:H35"/>
    <mergeCell ref="G28:H29"/>
    <mergeCell ref="K28:L29"/>
    <mergeCell ref="I28:J29"/>
    <mergeCell ref="I30:J30"/>
    <mergeCell ref="E32:F32"/>
    <mergeCell ref="E33:F33"/>
    <mergeCell ref="G23:H23"/>
    <mergeCell ref="G22:H22"/>
    <mergeCell ref="K13:L13"/>
    <mergeCell ref="I13:J13"/>
    <mergeCell ref="C13:D13"/>
    <mergeCell ref="E13:F13"/>
    <mergeCell ref="I19:J19"/>
    <mergeCell ref="C20:D20"/>
    <mergeCell ref="E20:F20"/>
    <mergeCell ref="E17:F18"/>
    <mergeCell ref="I20:J20"/>
    <mergeCell ref="K17:L18"/>
    <mergeCell ref="I17:J18"/>
    <mergeCell ref="G13:H13"/>
    <mergeCell ref="C16:L16"/>
    <mergeCell ref="C17:D18"/>
    <mergeCell ref="C22:D22"/>
    <mergeCell ref="E23:F23"/>
    <mergeCell ref="C11:D11"/>
    <mergeCell ref="E11:F11"/>
    <mergeCell ref="I9:J9"/>
    <mergeCell ref="I10:J10"/>
    <mergeCell ref="I11:J11"/>
    <mergeCell ref="K12:L12"/>
    <mergeCell ref="C6:D7"/>
    <mergeCell ref="E6:F7"/>
    <mergeCell ref="C10:D10"/>
    <mergeCell ref="E10:F10"/>
    <mergeCell ref="C9:D9"/>
    <mergeCell ref="E9:F9"/>
    <mergeCell ref="I12:J12"/>
    <mergeCell ref="C12:D12"/>
    <mergeCell ref="G11:H11"/>
    <mergeCell ref="K11:L11"/>
    <mergeCell ref="E12:F12"/>
    <mergeCell ref="G12:H12"/>
    <mergeCell ref="K10:L10"/>
    <mergeCell ref="A1:F1"/>
    <mergeCell ref="G1:I1"/>
    <mergeCell ref="A2:L2"/>
    <mergeCell ref="G6:H7"/>
    <mergeCell ref="K6:L7"/>
    <mergeCell ref="I6:J7"/>
    <mergeCell ref="A3:L4"/>
    <mergeCell ref="A19:B19"/>
    <mergeCell ref="C19:D19"/>
    <mergeCell ref="E19:F19"/>
    <mergeCell ref="G19:H19"/>
    <mergeCell ref="A12:B12"/>
    <mergeCell ref="A13:B13"/>
    <mergeCell ref="A8:B8"/>
    <mergeCell ref="C8:D8"/>
    <mergeCell ref="E8:F8"/>
    <mergeCell ref="G8:H8"/>
    <mergeCell ref="A9:B9"/>
    <mergeCell ref="A10:B10"/>
    <mergeCell ref="I8:J8"/>
    <mergeCell ref="K8:L8"/>
    <mergeCell ref="A11:B11"/>
    <mergeCell ref="G10:H10"/>
    <mergeCell ref="G9:H9"/>
    <mergeCell ref="A23:B23"/>
    <mergeCell ref="A24:B24"/>
    <mergeCell ref="A27:B29"/>
    <mergeCell ref="C23:D23"/>
    <mergeCell ref="C21:D21"/>
    <mergeCell ref="E21:F21"/>
    <mergeCell ref="E31:F31"/>
    <mergeCell ref="A34:B34"/>
    <mergeCell ref="A20:B20"/>
    <mergeCell ref="A21:B21"/>
    <mergeCell ref="A22:B22"/>
    <mergeCell ref="C33:D33"/>
    <mergeCell ref="E28:F29"/>
    <mergeCell ref="E22:F22"/>
    <mergeCell ref="A31:B31"/>
    <mergeCell ref="A35:B35"/>
    <mergeCell ref="C30:D30"/>
    <mergeCell ref="C31:D31"/>
    <mergeCell ref="C34:D34"/>
    <mergeCell ref="C32:D32"/>
    <mergeCell ref="A33:B33"/>
    <mergeCell ref="A32:B32"/>
    <mergeCell ref="A30:B30"/>
    <mergeCell ref="C28:D29"/>
  </mergeCells>
  <phoneticPr fontId="0" type="noConversion"/>
  <pageMargins left="0.75" right="0.75" top="1" bottom="1" header="0.5" footer="0.5"/>
  <pageSetup paperSize="5"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53"/>
  <sheetViews>
    <sheetView showGridLines="0" topLeftCell="A14" zoomScaleNormal="100" workbookViewId="0">
      <selection activeCell="K19" sqref="K19:L19"/>
    </sheetView>
  </sheetViews>
  <sheetFormatPr defaultRowHeight="13.2" x14ac:dyDescent="0.25"/>
  <cols>
    <col min="2" max="2" width="11.77734375" customWidth="1"/>
    <col min="3" max="3" width="7.77734375" customWidth="1"/>
    <col min="4" max="4" width="8.5546875" customWidth="1"/>
    <col min="5" max="5" width="7.77734375" customWidth="1"/>
    <col min="6" max="6" width="9.5546875" customWidth="1"/>
    <col min="7" max="7" width="7.77734375" customWidth="1"/>
    <col min="8" max="9" width="10.5546875" customWidth="1"/>
    <col min="10" max="10" width="8.21875" customWidth="1"/>
    <col min="11" max="11" width="10" customWidth="1"/>
    <col min="12" max="12" width="8.21875" customWidth="1"/>
    <col min="13" max="15" width="7.77734375" customWidth="1"/>
    <col min="16" max="16" width="7.5546875" customWidth="1"/>
    <col min="17" max="19" width="7.77734375" customWidth="1"/>
    <col min="20" max="21" width="7.5546875" customWidth="1"/>
    <col min="22" max="24" width="7.77734375" customWidth="1"/>
  </cols>
  <sheetData>
    <row r="1" spans="1:18" x14ac:dyDescent="0.25">
      <c r="A1" s="413" t="str">
        <f>'2.Balance Sheet'!A1</f>
        <v>ANNUAL STATEMENT FOR THE PERIOD ENDED:</v>
      </c>
      <c r="B1" s="165"/>
      <c r="C1" s="165"/>
      <c r="D1" s="165"/>
      <c r="E1" s="37" t="str">
        <f>'Title Page'!A5</f>
        <v>December 31, 2021</v>
      </c>
      <c r="F1" s="18"/>
      <c r="H1" s="37"/>
      <c r="I1" s="18"/>
      <c r="L1" s="25" t="s">
        <v>292</v>
      </c>
    </row>
    <row r="2" spans="1:18" ht="13.8" thickBot="1" x14ac:dyDescent="0.3">
      <c r="A2" s="540">
        <f>'2.Balance Sheet'!A2</f>
        <v>0</v>
      </c>
      <c r="B2" s="540"/>
      <c r="C2" s="540"/>
      <c r="D2" s="540"/>
      <c r="E2" s="540"/>
      <c r="F2" s="540"/>
      <c r="G2" s="540"/>
      <c r="H2" s="540"/>
      <c r="I2" s="540"/>
      <c r="J2" s="540"/>
      <c r="K2" s="540"/>
      <c r="L2" s="540"/>
      <c r="M2" s="18"/>
      <c r="N2" s="18"/>
      <c r="O2" s="18"/>
      <c r="P2" s="18"/>
      <c r="Q2" s="18"/>
      <c r="R2" s="18"/>
    </row>
    <row r="3" spans="1:18" ht="13.8" thickTop="1" x14ac:dyDescent="0.25">
      <c r="A3" s="401" t="s">
        <v>234</v>
      </c>
      <c r="B3" s="402"/>
      <c r="C3" s="402"/>
      <c r="D3" s="402"/>
      <c r="E3" s="402"/>
      <c r="F3" s="402"/>
      <c r="G3" s="402"/>
      <c r="H3" s="402"/>
      <c r="I3" s="402"/>
      <c r="J3" s="402"/>
      <c r="K3" s="402"/>
      <c r="L3" s="403"/>
    </row>
    <row r="4" spans="1:18" ht="13.8" thickBot="1" x14ac:dyDescent="0.3">
      <c r="A4" s="404"/>
      <c r="B4" s="405"/>
      <c r="C4" s="405"/>
      <c r="D4" s="405"/>
      <c r="E4" s="405"/>
      <c r="F4" s="405"/>
      <c r="G4" s="405"/>
      <c r="H4" s="405"/>
      <c r="I4" s="405"/>
      <c r="J4" s="405"/>
      <c r="K4" s="405"/>
      <c r="L4" s="406"/>
    </row>
    <row r="5" spans="1:18" ht="14.25" customHeight="1" thickTop="1" thickBot="1" x14ac:dyDescent="0.3">
      <c r="A5" s="604" t="s">
        <v>228</v>
      </c>
      <c r="B5" s="605"/>
      <c r="C5" s="623" t="s">
        <v>54</v>
      </c>
      <c r="D5" s="624"/>
      <c r="E5" s="624"/>
      <c r="F5" s="624"/>
      <c r="G5" s="624"/>
      <c r="H5" s="624"/>
      <c r="I5" s="624"/>
      <c r="J5" s="624"/>
      <c r="K5" s="624"/>
      <c r="L5" s="625"/>
    </row>
    <row r="6" spans="1:18" ht="13.5" customHeight="1" thickTop="1" x14ac:dyDescent="0.25">
      <c r="A6" s="606"/>
      <c r="B6" s="607"/>
      <c r="C6" s="581" t="s">
        <v>468</v>
      </c>
      <c r="D6" s="582"/>
      <c r="E6" s="580">
        <v>2018</v>
      </c>
      <c r="F6" s="552"/>
      <c r="G6" s="580">
        <v>2019</v>
      </c>
      <c r="H6" s="552"/>
      <c r="I6" s="580">
        <v>2020</v>
      </c>
      <c r="J6" s="552"/>
      <c r="K6" s="580">
        <v>2021</v>
      </c>
      <c r="L6" s="552"/>
    </row>
    <row r="7" spans="1:18" ht="13.8" thickBot="1" x14ac:dyDescent="0.3">
      <c r="A7" s="608"/>
      <c r="B7" s="609"/>
      <c r="C7" s="583"/>
      <c r="D7" s="584"/>
      <c r="E7" s="556"/>
      <c r="F7" s="558"/>
      <c r="G7" s="556"/>
      <c r="H7" s="558"/>
      <c r="I7" s="556"/>
      <c r="J7" s="558"/>
      <c r="K7" s="556"/>
      <c r="L7" s="558"/>
    </row>
    <row r="8" spans="1:18" ht="13.8" thickTop="1" x14ac:dyDescent="0.25">
      <c r="A8" s="501"/>
      <c r="B8" s="503"/>
      <c r="C8" s="619"/>
      <c r="D8" s="620"/>
      <c r="E8" s="619"/>
      <c r="F8" s="620"/>
      <c r="G8" s="619"/>
      <c r="H8" s="620"/>
      <c r="I8" s="619"/>
      <c r="J8" s="620"/>
      <c r="K8" s="619"/>
      <c r="L8" s="620"/>
    </row>
    <row r="9" spans="1:18" x14ac:dyDescent="0.25">
      <c r="A9" s="564" t="str">
        <f>+'9b.Auto Liability-NL &amp; LAE'!A9:B9</f>
        <v>2017 &amp; PRIOR</v>
      </c>
      <c r="B9" s="565"/>
      <c r="C9" s="484"/>
      <c r="D9" s="485"/>
      <c r="E9" s="484"/>
      <c r="F9" s="485"/>
      <c r="G9" s="484"/>
      <c r="H9" s="485"/>
      <c r="I9" s="484"/>
      <c r="J9" s="485"/>
      <c r="K9" s="484"/>
      <c r="L9" s="485"/>
    </row>
    <row r="10" spans="1:18" x14ac:dyDescent="0.25">
      <c r="A10" s="564">
        <f>+'9b.Auto Liability-NL &amp; LAE'!A10:B10</f>
        <v>2018</v>
      </c>
      <c r="B10" s="565"/>
      <c r="C10" s="621"/>
      <c r="D10" s="622"/>
      <c r="E10" s="484"/>
      <c r="F10" s="485"/>
      <c r="G10" s="484"/>
      <c r="H10" s="485"/>
      <c r="I10" s="484"/>
      <c r="J10" s="485"/>
      <c r="K10" s="484"/>
      <c r="L10" s="485"/>
    </row>
    <row r="11" spans="1:18" x14ac:dyDescent="0.25">
      <c r="A11" s="564">
        <f>+'9b.Auto Liability-NL &amp; LAE'!A11:B11</f>
        <v>2019</v>
      </c>
      <c r="B11" s="565"/>
      <c r="C11" s="621"/>
      <c r="D11" s="622"/>
      <c r="E11" s="621"/>
      <c r="F11" s="622"/>
      <c r="G11" s="484"/>
      <c r="H11" s="485"/>
      <c r="I11" s="484"/>
      <c r="J11" s="485"/>
      <c r="K11" s="484"/>
      <c r="L11" s="485"/>
    </row>
    <row r="12" spans="1:18" x14ac:dyDescent="0.25">
      <c r="A12" s="564">
        <f>+'9b.Auto Liability-NL &amp; LAE'!A12:B12</f>
        <v>2020</v>
      </c>
      <c r="B12" s="565"/>
      <c r="C12" s="621"/>
      <c r="D12" s="622"/>
      <c r="E12" s="621"/>
      <c r="F12" s="622"/>
      <c r="G12" s="621"/>
      <c r="H12" s="622"/>
      <c r="I12" s="484"/>
      <c r="J12" s="485"/>
      <c r="K12" s="484"/>
      <c r="L12" s="485"/>
    </row>
    <row r="13" spans="1:18" ht="13.8" thickBot="1" x14ac:dyDescent="0.3">
      <c r="A13" s="600">
        <f>+'9b.Auto Liability-NL &amp; LAE'!A13:B13</f>
        <v>2021</v>
      </c>
      <c r="B13" s="601"/>
      <c r="C13" s="628"/>
      <c r="D13" s="629"/>
      <c r="E13" s="628"/>
      <c r="F13" s="629"/>
      <c r="G13" s="628"/>
      <c r="H13" s="629"/>
      <c r="I13" s="628"/>
      <c r="J13" s="629"/>
      <c r="K13" s="626"/>
      <c r="L13" s="627"/>
    </row>
    <row r="14" spans="1:18" ht="13.8" thickTop="1" x14ac:dyDescent="0.25">
      <c r="A14" s="15"/>
      <c r="B14" s="4"/>
      <c r="C14" s="14"/>
      <c r="D14" s="14"/>
      <c r="E14" s="14"/>
      <c r="F14" s="14"/>
      <c r="G14" s="14"/>
      <c r="H14" s="14"/>
      <c r="I14" s="14"/>
      <c r="J14" s="14"/>
      <c r="K14" s="7"/>
      <c r="L14" s="7"/>
    </row>
    <row r="15" spans="1:18" ht="13.8" thickBot="1" x14ac:dyDescent="0.3"/>
    <row r="16" spans="1:18" ht="14.25" customHeight="1" thickTop="1" thickBot="1" x14ac:dyDescent="0.3">
      <c r="A16" s="604" t="s">
        <v>228</v>
      </c>
      <c r="B16" s="605"/>
      <c r="C16" s="623" t="s">
        <v>55</v>
      </c>
      <c r="D16" s="624"/>
      <c r="E16" s="624"/>
      <c r="F16" s="624"/>
      <c r="G16" s="624"/>
      <c r="H16" s="624"/>
      <c r="I16" s="624"/>
      <c r="J16" s="624"/>
      <c r="K16" s="624"/>
      <c r="L16" s="625"/>
    </row>
    <row r="17" spans="1:14" ht="13.5" customHeight="1" thickTop="1" x14ac:dyDescent="0.25">
      <c r="A17" s="606"/>
      <c r="B17" s="607"/>
      <c r="C17" s="581" t="s">
        <v>468</v>
      </c>
      <c r="D17" s="582"/>
      <c r="E17" s="580">
        <v>2018</v>
      </c>
      <c r="F17" s="552"/>
      <c r="G17" s="580">
        <v>2019</v>
      </c>
      <c r="H17" s="552"/>
      <c r="I17" s="580">
        <v>2020</v>
      </c>
      <c r="J17" s="552"/>
      <c r="K17" s="580">
        <v>2021</v>
      </c>
      <c r="L17" s="552"/>
    </row>
    <row r="18" spans="1:14" ht="13.8" thickBot="1" x14ac:dyDescent="0.3">
      <c r="A18" s="608"/>
      <c r="B18" s="609"/>
      <c r="C18" s="583"/>
      <c r="D18" s="584"/>
      <c r="E18" s="556"/>
      <c r="F18" s="558"/>
      <c r="G18" s="556"/>
      <c r="H18" s="558"/>
      <c r="I18" s="556"/>
      <c r="J18" s="558"/>
      <c r="K18" s="556"/>
      <c r="L18" s="558"/>
    </row>
    <row r="19" spans="1:14" ht="13.8" thickTop="1" x14ac:dyDescent="0.25">
      <c r="A19" s="501"/>
      <c r="B19" s="503"/>
      <c r="C19" s="619"/>
      <c r="D19" s="620"/>
      <c r="E19" s="619"/>
      <c r="F19" s="620"/>
      <c r="G19" s="619"/>
      <c r="H19" s="620"/>
      <c r="I19" s="619"/>
      <c r="J19" s="620"/>
      <c r="K19" s="619"/>
      <c r="L19" s="620"/>
    </row>
    <row r="20" spans="1:14" x14ac:dyDescent="0.25">
      <c r="A20" s="564" t="str">
        <f>+A9</f>
        <v>2017 &amp; PRIOR</v>
      </c>
      <c r="B20" s="565"/>
      <c r="C20" s="484"/>
      <c r="D20" s="485"/>
      <c r="E20" s="484"/>
      <c r="F20" s="485"/>
      <c r="G20" s="484"/>
      <c r="H20" s="485"/>
      <c r="I20" s="484"/>
      <c r="J20" s="485"/>
      <c r="K20" s="484"/>
      <c r="L20" s="485"/>
    </row>
    <row r="21" spans="1:14" x14ac:dyDescent="0.25">
      <c r="A21" s="564">
        <f t="shared" ref="A21:A24" si="0">+A10</f>
        <v>2018</v>
      </c>
      <c r="B21" s="565"/>
      <c r="C21" s="621"/>
      <c r="D21" s="622"/>
      <c r="E21" s="484"/>
      <c r="F21" s="485"/>
      <c r="G21" s="484"/>
      <c r="H21" s="485"/>
      <c r="I21" s="484"/>
      <c r="J21" s="485"/>
      <c r="K21" s="484"/>
      <c r="L21" s="485"/>
      <c r="N21" s="164" t="s">
        <v>435</v>
      </c>
    </row>
    <row r="22" spans="1:14" ht="14.25" customHeight="1" x14ac:dyDescent="0.25">
      <c r="A22" s="564">
        <f t="shared" si="0"/>
        <v>2019</v>
      </c>
      <c r="B22" s="565"/>
      <c r="C22" s="621"/>
      <c r="D22" s="622"/>
      <c r="E22" s="621"/>
      <c r="F22" s="622"/>
      <c r="G22" s="484"/>
      <c r="H22" s="485"/>
      <c r="I22" s="484"/>
      <c r="J22" s="485"/>
      <c r="K22" s="484"/>
      <c r="L22" s="485"/>
    </row>
    <row r="23" spans="1:14" ht="13.5" customHeight="1" x14ac:dyDescent="0.25">
      <c r="A23" s="564">
        <f t="shared" si="0"/>
        <v>2020</v>
      </c>
      <c r="B23" s="565"/>
      <c r="C23" s="621"/>
      <c r="D23" s="622"/>
      <c r="E23" s="621"/>
      <c r="F23" s="622"/>
      <c r="G23" s="621"/>
      <c r="H23" s="622"/>
      <c r="I23" s="484"/>
      <c r="J23" s="485"/>
      <c r="K23" s="484"/>
      <c r="L23" s="485"/>
    </row>
    <row r="24" spans="1:14" ht="13.5" customHeight="1" thickBot="1" x14ac:dyDescent="0.3">
      <c r="A24" s="600">
        <f t="shared" si="0"/>
        <v>2021</v>
      </c>
      <c r="B24" s="601"/>
      <c r="C24" s="628"/>
      <c r="D24" s="629"/>
      <c r="E24" s="628"/>
      <c r="F24" s="629"/>
      <c r="G24" s="628"/>
      <c r="H24" s="629"/>
      <c r="I24" s="628"/>
      <c r="J24" s="629"/>
      <c r="K24" s="626"/>
      <c r="L24" s="627"/>
    </row>
    <row r="25" spans="1:14" ht="13.5" customHeight="1" thickTop="1" x14ac:dyDescent="0.25">
      <c r="A25" s="15"/>
      <c r="B25" s="4"/>
      <c r="C25" s="14"/>
      <c r="D25" s="14"/>
      <c r="E25" s="14"/>
      <c r="F25" s="14"/>
      <c r="G25" s="14"/>
      <c r="H25" s="14"/>
      <c r="I25" s="14"/>
      <c r="J25" s="14"/>
      <c r="K25" s="7"/>
      <c r="L25" s="7"/>
    </row>
    <row r="26" spans="1:14" ht="13.8" thickBot="1" x14ac:dyDescent="0.3"/>
    <row r="27" spans="1:14" ht="14.25" customHeight="1" thickTop="1" thickBot="1" x14ac:dyDescent="0.3">
      <c r="A27" s="610" t="s">
        <v>228</v>
      </c>
      <c r="B27" s="611"/>
      <c r="C27" s="616" t="s">
        <v>218</v>
      </c>
      <c r="D27" s="617"/>
      <c r="E27" s="617"/>
      <c r="F27" s="617"/>
      <c r="G27" s="617"/>
      <c r="H27" s="617"/>
      <c r="I27" s="617"/>
      <c r="J27" s="617"/>
      <c r="K27" s="617"/>
      <c r="L27" s="618"/>
    </row>
    <row r="28" spans="1:14" ht="13.5" customHeight="1" thickTop="1" x14ac:dyDescent="0.25">
      <c r="A28" s="612"/>
      <c r="B28" s="613"/>
      <c r="C28" s="581" t="str">
        <f>+C17</f>
        <v>2017 &amp;            PRIOR</v>
      </c>
      <c r="D28" s="582"/>
      <c r="E28" s="581">
        <f t="shared" ref="E28" si="1">+E17</f>
        <v>2018</v>
      </c>
      <c r="F28" s="582"/>
      <c r="G28" s="581">
        <f t="shared" ref="G28" si="2">+G17</f>
        <v>2019</v>
      </c>
      <c r="H28" s="582"/>
      <c r="I28" s="581">
        <f t="shared" ref="I28" si="3">+I17</f>
        <v>2020</v>
      </c>
      <c r="J28" s="582"/>
      <c r="K28" s="581">
        <f t="shared" ref="K28" si="4">+K17</f>
        <v>2021</v>
      </c>
      <c r="L28" s="582"/>
    </row>
    <row r="29" spans="1:14" ht="13.8" thickBot="1" x14ac:dyDescent="0.3">
      <c r="A29" s="614"/>
      <c r="B29" s="615"/>
      <c r="C29" s="583"/>
      <c r="D29" s="584"/>
      <c r="E29" s="583"/>
      <c r="F29" s="584"/>
      <c r="G29" s="583"/>
      <c r="H29" s="584"/>
      <c r="I29" s="583"/>
      <c r="J29" s="584"/>
      <c r="K29" s="583"/>
      <c r="L29" s="584"/>
    </row>
    <row r="30" spans="1:14" ht="13.8" thickTop="1" x14ac:dyDescent="0.25">
      <c r="A30" s="501"/>
      <c r="B30" s="503"/>
      <c r="C30" s="619"/>
      <c r="D30" s="620"/>
      <c r="E30" s="619"/>
      <c r="F30" s="620"/>
      <c r="G30" s="619"/>
      <c r="H30" s="620"/>
      <c r="I30" s="619"/>
      <c r="J30" s="620"/>
      <c r="K30" s="619"/>
      <c r="L30" s="620"/>
    </row>
    <row r="31" spans="1:14" x14ac:dyDescent="0.25">
      <c r="A31" s="564" t="str">
        <f>+A20</f>
        <v>2017 &amp; PRIOR</v>
      </c>
      <c r="B31" s="565"/>
      <c r="C31" s="484"/>
      <c r="D31" s="485"/>
      <c r="E31" s="484"/>
      <c r="F31" s="485"/>
      <c r="G31" s="484"/>
      <c r="H31" s="485"/>
      <c r="I31" s="484"/>
      <c r="J31" s="485"/>
      <c r="K31" s="484"/>
      <c r="L31" s="485"/>
    </row>
    <row r="32" spans="1:14" x14ac:dyDescent="0.25">
      <c r="A32" s="564">
        <f t="shared" ref="A32:A35" si="5">+A21</f>
        <v>2018</v>
      </c>
      <c r="B32" s="565"/>
      <c r="C32" s="621"/>
      <c r="D32" s="622"/>
      <c r="E32" s="484"/>
      <c r="F32" s="485"/>
      <c r="G32" s="484"/>
      <c r="H32" s="485"/>
      <c r="I32" s="484"/>
      <c r="J32" s="485"/>
      <c r="K32" s="484"/>
      <c r="L32" s="485"/>
    </row>
    <row r="33" spans="1:12" x14ac:dyDescent="0.25">
      <c r="A33" s="564">
        <f t="shared" si="5"/>
        <v>2019</v>
      </c>
      <c r="B33" s="565"/>
      <c r="C33" s="621"/>
      <c r="D33" s="622"/>
      <c r="E33" s="621"/>
      <c r="F33" s="622"/>
      <c r="G33" s="484"/>
      <c r="H33" s="485"/>
      <c r="I33" s="484"/>
      <c r="J33" s="485"/>
      <c r="K33" s="484"/>
      <c r="L33" s="485"/>
    </row>
    <row r="34" spans="1:12" x14ac:dyDescent="0.25">
      <c r="A34" s="564">
        <f t="shared" si="5"/>
        <v>2020</v>
      </c>
      <c r="B34" s="565"/>
      <c r="C34" s="621"/>
      <c r="D34" s="622"/>
      <c r="E34" s="621"/>
      <c r="F34" s="622"/>
      <c r="G34" s="621"/>
      <c r="H34" s="622"/>
      <c r="I34" s="484"/>
      <c r="J34" s="485"/>
      <c r="K34" s="484"/>
      <c r="L34" s="485"/>
    </row>
    <row r="35" spans="1:12" ht="13.8" thickBot="1" x14ac:dyDescent="0.3">
      <c r="A35" s="564">
        <f t="shared" si="5"/>
        <v>2021</v>
      </c>
      <c r="B35" s="565"/>
      <c r="C35" s="628"/>
      <c r="D35" s="629"/>
      <c r="E35" s="628"/>
      <c r="F35" s="629"/>
      <c r="G35" s="628"/>
      <c r="H35" s="629"/>
      <c r="I35" s="628"/>
      <c r="J35" s="629"/>
      <c r="K35" s="626"/>
      <c r="L35" s="627"/>
    </row>
    <row r="36" spans="1:12" ht="13.8" thickTop="1" x14ac:dyDescent="0.25">
      <c r="A36" s="2"/>
      <c r="B36" s="2"/>
      <c r="C36" s="2"/>
      <c r="D36" s="2"/>
      <c r="E36" s="2"/>
      <c r="F36" s="2"/>
      <c r="G36" s="2"/>
      <c r="H36" s="2"/>
      <c r="I36" s="2"/>
      <c r="J36" s="2"/>
    </row>
    <row r="39" spans="1:12" ht="14.25" customHeight="1" x14ac:dyDescent="0.25"/>
    <row r="40" spans="1:12" ht="13.5" customHeight="1" x14ac:dyDescent="0.25"/>
    <row r="52" spans="23:24" x14ac:dyDescent="0.25">
      <c r="W52" s="4"/>
      <c r="X52" s="4"/>
    </row>
    <row r="53" spans="23:24" x14ac:dyDescent="0.25">
      <c r="W53" s="17"/>
      <c r="X53" s="17"/>
    </row>
  </sheetData>
  <customSheetViews>
    <customSheetView guid="{E97D1411-9A8A-4327-B170-757D913D236A}" showRuler="0">
      <selection activeCell="O25" sqref="O25"/>
      <pageMargins left="0.75" right="0.75" top="1" bottom="1" header="0.5" footer="0.5"/>
      <pageSetup paperSize="5" orientation="landscape" r:id="rId1"/>
      <headerFooter alignWithMargins="0"/>
    </customSheetView>
  </customSheetViews>
  <mergeCells count="132">
    <mergeCell ref="K35:L35"/>
    <mergeCell ref="K34:L34"/>
    <mergeCell ref="E33:F33"/>
    <mergeCell ref="G33:H33"/>
    <mergeCell ref="K33:L33"/>
    <mergeCell ref="I33:J33"/>
    <mergeCell ref="E35:F35"/>
    <mergeCell ref="I31:J31"/>
    <mergeCell ref="G32:H32"/>
    <mergeCell ref="G31:H31"/>
    <mergeCell ref="I34:J34"/>
    <mergeCell ref="I32:J32"/>
    <mergeCell ref="G35:H35"/>
    <mergeCell ref="E31:F31"/>
    <mergeCell ref="C35:D35"/>
    <mergeCell ref="C21:D21"/>
    <mergeCell ref="E34:F34"/>
    <mergeCell ref="G34:H34"/>
    <mergeCell ref="I35:J35"/>
    <mergeCell ref="E32:F32"/>
    <mergeCell ref="G30:H30"/>
    <mergeCell ref="I22:J22"/>
    <mergeCell ref="I23:J23"/>
    <mergeCell ref="G24:H24"/>
    <mergeCell ref="C33:D33"/>
    <mergeCell ref="C34:D34"/>
    <mergeCell ref="I30:J30"/>
    <mergeCell ref="E24:F24"/>
    <mergeCell ref="E30:F30"/>
    <mergeCell ref="C31:D31"/>
    <mergeCell ref="E21:F21"/>
    <mergeCell ref="K22:L22"/>
    <mergeCell ref="I21:J21"/>
    <mergeCell ref="K21:L21"/>
    <mergeCell ref="C13:D13"/>
    <mergeCell ref="K31:L31"/>
    <mergeCell ref="C20:D20"/>
    <mergeCell ref="E20:F20"/>
    <mergeCell ref="G21:H21"/>
    <mergeCell ref="C22:D22"/>
    <mergeCell ref="C23:D23"/>
    <mergeCell ref="E23:F23"/>
    <mergeCell ref="G23:H23"/>
    <mergeCell ref="K23:L23"/>
    <mergeCell ref="I24:J24"/>
    <mergeCell ref="K24:L24"/>
    <mergeCell ref="C24:D24"/>
    <mergeCell ref="E17:F18"/>
    <mergeCell ref="G17:H18"/>
    <mergeCell ref="I20:J20"/>
    <mergeCell ref="E19:F19"/>
    <mergeCell ref="G20:H20"/>
    <mergeCell ref="G19:H19"/>
    <mergeCell ref="E22:F22"/>
    <mergeCell ref="G22:H22"/>
    <mergeCell ref="K20:L20"/>
    <mergeCell ref="C17:D18"/>
    <mergeCell ref="I19:J19"/>
    <mergeCell ref="K19:L19"/>
    <mergeCell ref="I17:J18"/>
    <mergeCell ref="K17:L18"/>
    <mergeCell ref="C19:D19"/>
    <mergeCell ref="K12:L12"/>
    <mergeCell ref="I13:J13"/>
    <mergeCell ref="C16:L16"/>
    <mergeCell ref="C9:D9"/>
    <mergeCell ref="E9:F9"/>
    <mergeCell ref="I10:J10"/>
    <mergeCell ref="K13:L13"/>
    <mergeCell ref="E13:F13"/>
    <mergeCell ref="G13:H13"/>
    <mergeCell ref="I12:J12"/>
    <mergeCell ref="C12:D12"/>
    <mergeCell ref="E12:F12"/>
    <mergeCell ref="G12:H12"/>
    <mergeCell ref="C10:D10"/>
    <mergeCell ref="E10:F10"/>
    <mergeCell ref="G10:H10"/>
    <mergeCell ref="C11:D11"/>
    <mergeCell ref="E11:F11"/>
    <mergeCell ref="G11:H11"/>
    <mergeCell ref="I11:J11"/>
    <mergeCell ref="K11:L11"/>
    <mergeCell ref="A35:B35"/>
    <mergeCell ref="C30:D30"/>
    <mergeCell ref="A2:L2"/>
    <mergeCell ref="A1:D1"/>
    <mergeCell ref="A9:B9"/>
    <mergeCell ref="A10:B10"/>
    <mergeCell ref="C5:L5"/>
    <mergeCell ref="A5:B7"/>
    <mergeCell ref="C6:D7"/>
    <mergeCell ref="E6:F7"/>
    <mergeCell ref="A3:L4"/>
    <mergeCell ref="A8:B8"/>
    <mergeCell ref="C8:D8"/>
    <mergeCell ref="E8:F8"/>
    <mergeCell ref="G8:H8"/>
    <mergeCell ref="I8:J8"/>
    <mergeCell ref="K8:L8"/>
    <mergeCell ref="I6:J7"/>
    <mergeCell ref="K9:L9"/>
    <mergeCell ref="I9:J9"/>
    <mergeCell ref="G9:H9"/>
    <mergeCell ref="K10:L10"/>
    <mergeCell ref="G6:H7"/>
    <mergeCell ref="K6:L7"/>
    <mergeCell ref="A34:B34"/>
    <mergeCell ref="A23:B23"/>
    <mergeCell ref="A27:B29"/>
    <mergeCell ref="C27:L27"/>
    <mergeCell ref="C28:D29"/>
    <mergeCell ref="E28:F29"/>
    <mergeCell ref="G28:H29"/>
    <mergeCell ref="K28:L29"/>
    <mergeCell ref="I28:J29"/>
    <mergeCell ref="K30:L30"/>
    <mergeCell ref="K32:L32"/>
    <mergeCell ref="C32:D32"/>
    <mergeCell ref="A11:B11"/>
    <mergeCell ref="A12:B12"/>
    <mergeCell ref="A13:B13"/>
    <mergeCell ref="A19:B19"/>
    <mergeCell ref="A16:B18"/>
    <mergeCell ref="A20:B20"/>
    <mergeCell ref="A21:B21"/>
    <mergeCell ref="A22:B22"/>
    <mergeCell ref="A33:B33"/>
    <mergeCell ref="A24:B24"/>
    <mergeCell ref="A30:B30"/>
    <mergeCell ref="A31:B31"/>
    <mergeCell ref="A32:B32"/>
  </mergeCells>
  <phoneticPr fontId="0" type="noConversion"/>
  <pageMargins left="0.75" right="0.75" top="1" bottom="1" header="0.5" footer="0.5"/>
  <pageSetup paperSize="5"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40"/>
  <sheetViews>
    <sheetView showGridLines="0" showRuler="0" topLeftCell="A13" zoomScaleNormal="100" workbookViewId="0">
      <selection activeCell="A32" sqref="A32:B32"/>
    </sheetView>
  </sheetViews>
  <sheetFormatPr defaultRowHeight="13.2" x14ac:dyDescent="0.25"/>
  <cols>
    <col min="3" max="11" width="7.77734375" customWidth="1"/>
    <col min="12" max="12" width="8.77734375" customWidth="1"/>
    <col min="13" max="15" width="7.77734375" customWidth="1"/>
    <col min="16" max="16" width="7.5546875" customWidth="1"/>
    <col min="17" max="19" width="7.77734375" customWidth="1"/>
    <col min="20" max="21" width="7.5546875" customWidth="1"/>
    <col min="22" max="24" width="7.77734375" customWidth="1"/>
  </cols>
  <sheetData>
    <row r="1" spans="1:24" x14ac:dyDescent="0.25">
      <c r="A1" s="413" t="str">
        <f>'2.Balance Sheet'!A1</f>
        <v>ANNUAL STATEMENT FOR THE PERIOD ENDED:</v>
      </c>
      <c r="B1" s="165"/>
      <c r="C1" s="165"/>
      <c r="D1" s="165"/>
      <c r="E1" s="165"/>
      <c r="F1" s="399" t="str">
        <f>'Title Page'!A5</f>
        <v>December 31, 2021</v>
      </c>
      <c r="G1" s="165"/>
      <c r="H1" s="37"/>
      <c r="I1" s="18"/>
      <c r="L1" s="25" t="s">
        <v>293</v>
      </c>
    </row>
    <row r="2" spans="1:24" ht="13.8" thickBot="1" x14ac:dyDescent="0.3">
      <c r="A2" s="540">
        <f>'2.Balance Sheet'!A2</f>
        <v>0</v>
      </c>
      <c r="B2" s="540"/>
      <c r="C2" s="540"/>
      <c r="D2" s="540"/>
      <c r="E2" s="540"/>
      <c r="F2" s="540"/>
      <c r="G2" s="540"/>
      <c r="H2" s="540"/>
      <c r="I2" s="540"/>
      <c r="J2" s="540"/>
      <c r="K2" s="540"/>
      <c r="L2" s="540"/>
    </row>
    <row r="3" spans="1:24" ht="13.8" thickTop="1" x14ac:dyDescent="0.25">
      <c r="A3" s="401" t="s">
        <v>237</v>
      </c>
      <c r="B3" s="402"/>
      <c r="C3" s="402"/>
      <c r="D3" s="402"/>
      <c r="E3" s="402"/>
      <c r="F3" s="402"/>
      <c r="G3" s="402"/>
      <c r="H3" s="402"/>
      <c r="I3" s="402"/>
      <c r="J3" s="402"/>
      <c r="K3" s="402"/>
      <c r="L3" s="403"/>
    </row>
    <row r="4" spans="1:24" ht="13.8" thickBot="1" x14ac:dyDescent="0.3">
      <c r="A4" s="404"/>
      <c r="B4" s="405"/>
      <c r="C4" s="405"/>
      <c r="D4" s="405"/>
      <c r="E4" s="405"/>
      <c r="F4" s="405"/>
      <c r="G4" s="405"/>
      <c r="H4" s="405"/>
      <c r="I4" s="405"/>
      <c r="J4" s="405"/>
      <c r="K4" s="405"/>
      <c r="L4" s="406"/>
      <c r="W4" s="4"/>
      <c r="X4" s="4"/>
    </row>
    <row r="5" spans="1:24" ht="14.25" customHeight="1" thickTop="1" thickBot="1" x14ac:dyDescent="0.3">
      <c r="A5" s="610" t="s">
        <v>228</v>
      </c>
      <c r="B5" s="611"/>
      <c r="C5" s="616" t="s">
        <v>54</v>
      </c>
      <c r="D5" s="617"/>
      <c r="E5" s="617"/>
      <c r="F5" s="617"/>
      <c r="G5" s="617"/>
      <c r="H5" s="617"/>
      <c r="I5" s="617"/>
      <c r="J5" s="617"/>
      <c r="K5" s="617"/>
      <c r="L5" s="618"/>
      <c r="W5" s="17"/>
      <c r="X5" s="17"/>
    </row>
    <row r="6" spans="1:24" ht="13.5" customHeight="1" thickTop="1" x14ac:dyDescent="0.25">
      <c r="A6" s="612"/>
      <c r="B6" s="613"/>
      <c r="C6" s="581" t="s">
        <v>468</v>
      </c>
      <c r="D6" s="582"/>
      <c r="E6" s="580">
        <v>2018</v>
      </c>
      <c r="F6" s="552"/>
      <c r="G6" s="580">
        <v>2019</v>
      </c>
      <c r="H6" s="552"/>
      <c r="I6" s="580">
        <v>2020</v>
      </c>
      <c r="J6" s="552"/>
      <c r="K6" s="580">
        <v>2021</v>
      </c>
      <c r="L6" s="552"/>
    </row>
    <row r="7" spans="1:24" ht="13.8" thickBot="1" x14ac:dyDescent="0.3">
      <c r="A7" s="614"/>
      <c r="B7" s="615"/>
      <c r="C7" s="583"/>
      <c r="D7" s="584"/>
      <c r="E7" s="556"/>
      <c r="F7" s="558"/>
      <c r="G7" s="556"/>
      <c r="H7" s="558"/>
      <c r="I7" s="556"/>
      <c r="J7" s="558"/>
      <c r="K7" s="556"/>
      <c r="L7" s="558"/>
    </row>
    <row r="8" spans="1:24" ht="13.8" thickTop="1" x14ac:dyDescent="0.25">
      <c r="A8" s="501"/>
      <c r="B8" s="503"/>
      <c r="C8" s="572"/>
      <c r="D8" s="573"/>
      <c r="E8" s="572"/>
      <c r="F8" s="573"/>
      <c r="G8" s="572"/>
      <c r="H8" s="573"/>
      <c r="I8" s="572"/>
      <c r="J8" s="573"/>
      <c r="K8" s="572"/>
      <c r="L8" s="573"/>
    </row>
    <row r="9" spans="1:24" x14ac:dyDescent="0.25">
      <c r="A9" s="564" t="s">
        <v>467</v>
      </c>
      <c r="B9" s="565"/>
      <c r="C9" s="450"/>
      <c r="D9" s="451"/>
      <c r="E9" s="450"/>
      <c r="F9" s="451"/>
      <c r="G9" s="450"/>
      <c r="H9" s="451"/>
      <c r="I9" s="450"/>
      <c r="J9" s="451"/>
      <c r="K9" s="450"/>
      <c r="L9" s="451"/>
    </row>
    <row r="10" spans="1:24" x14ac:dyDescent="0.25">
      <c r="A10" s="564">
        <f>E6</f>
        <v>2018</v>
      </c>
      <c r="B10" s="565"/>
      <c r="C10" s="630"/>
      <c r="D10" s="631"/>
      <c r="E10" s="602"/>
      <c r="F10" s="603"/>
      <c r="G10" s="450"/>
      <c r="H10" s="451"/>
      <c r="I10" s="450"/>
      <c r="J10" s="451"/>
      <c r="K10" s="450"/>
      <c r="L10" s="451"/>
    </row>
    <row r="11" spans="1:24" x14ac:dyDescent="0.25">
      <c r="A11" s="564">
        <f>G6</f>
        <v>2019</v>
      </c>
      <c r="B11" s="565"/>
      <c r="C11" s="621"/>
      <c r="D11" s="622"/>
      <c r="E11" s="587"/>
      <c r="F11" s="588"/>
      <c r="G11" s="450"/>
      <c r="H11" s="451"/>
      <c r="I11" s="450"/>
      <c r="J11" s="451"/>
      <c r="K11" s="450"/>
      <c r="L11" s="451"/>
    </row>
    <row r="12" spans="1:24" x14ac:dyDescent="0.25">
      <c r="A12" s="564">
        <f>I6</f>
        <v>2020</v>
      </c>
      <c r="B12" s="565"/>
      <c r="C12" s="621"/>
      <c r="D12" s="622"/>
      <c r="E12" s="570"/>
      <c r="F12" s="571"/>
      <c r="G12" s="570"/>
      <c r="H12" s="571"/>
      <c r="I12" s="450"/>
      <c r="J12" s="451"/>
      <c r="K12" s="450"/>
      <c r="L12" s="451"/>
    </row>
    <row r="13" spans="1:24" ht="13.8" thickBot="1" x14ac:dyDescent="0.3">
      <c r="A13" s="564">
        <f>K6</f>
        <v>2021</v>
      </c>
      <c r="B13" s="565"/>
      <c r="C13" s="628"/>
      <c r="D13" s="629"/>
      <c r="E13" s="568"/>
      <c r="F13" s="569"/>
      <c r="G13" s="568"/>
      <c r="H13" s="569"/>
      <c r="I13" s="568"/>
      <c r="J13" s="569"/>
      <c r="K13" s="632"/>
      <c r="L13" s="633"/>
    </row>
    <row r="14" spans="1:24" ht="13.8" thickTop="1"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10" t="s">
        <v>228</v>
      </c>
      <c r="B16" s="611"/>
      <c r="C16" s="616" t="s">
        <v>55</v>
      </c>
      <c r="D16" s="617"/>
      <c r="E16" s="617"/>
      <c r="F16" s="617"/>
      <c r="G16" s="617"/>
      <c r="H16" s="617"/>
      <c r="I16" s="617"/>
      <c r="J16" s="617"/>
      <c r="K16" s="617"/>
      <c r="L16" s="618"/>
    </row>
    <row r="17" spans="1:12" ht="13.5" customHeight="1" thickTop="1" x14ac:dyDescent="0.25">
      <c r="A17" s="612"/>
      <c r="B17" s="613"/>
      <c r="C17" s="581" t="s">
        <v>468</v>
      </c>
      <c r="D17" s="582"/>
      <c r="E17" s="580">
        <v>2018</v>
      </c>
      <c r="F17" s="552"/>
      <c r="G17" s="580">
        <v>2019</v>
      </c>
      <c r="H17" s="552"/>
      <c r="I17" s="580">
        <v>2020</v>
      </c>
      <c r="J17" s="552"/>
      <c r="K17" s="580">
        <v>2021</v>
      </c>
      <c r="L17" s="552"/>
    </row>
    <row r="18" spans="1:12" ht="13.8" thickBot="1" x14ac:dyDescent="0.3">
      <c r="A18" s="614"/>
      <c r="B18" s="615"/>
      <c r="C18" s="583"/>
      <c r="D18" s="584"/>
      <c r="E18" s="556"/>
      <c r="F18" s="558"/>
      <c r="G18" s="556"/>
      <c r="H18" s="558"/>
      <c r="I18" s="556"/>
      <c r="J18" s="558"/>
      <c r="K18" s="556"/>
      <c r="L18" s="558"/>
    </row>
    <row r="19" spans="1:12" ht="13.8" thickTop="1" x14ac:dyDescent="0.25">
      <c r="A19" s="501"/>
      <c r="B19" s="503"/>
      <c r="C19" s="572"/>
      <c r="D19" s="573"/>
      <c r="E19" s="572"/>
      <c r="F19" s="573"/>
      <c r="G19" s="572"/>
      <c r="H19" s="573"/>
      <c r="I19" s="572"/>
      <c r="J19" s="573"/>
      <c r="K19" s="572"/>
      <c r="L19" s="573"/>
    </row>
    <row r="20" spans="1:12" x14ac:dyDescent="0.25">
      <c r="A20" s="564" t="s">
        <v>467</v>
      </c>
      <c r="B20" s="565"/>
      <c r="C20" s="450"/>
      <c r="D20" s="451"/>
      <c r="E20" s="450"/>
      <c r="F20" s="451"/>
      <c r="G20" s="450"/>
      <c r="H20" s="451"/>
      <c r="I20" s="450"/>
      <c r="J20" s="451"/>
      <c r="K20" s="450"/>
      <c r="L20" s="451"/>
    </row>
    <row r="21" spans="1:12" x14ac:dyDescent="0.25">
      <c r="A21" s="564">
        <f>E17</f>
        <v>2018</v>
      </c>
      <c r="B21" s="565"/>
      <c r="C21" s="630"/>
      <c r="D21" s="631"/>
      <c r="E21" s="450"/>
      <c r="F21" s="451"/>
      <c r="G21" s="450"/>
      <c r="H21" s="451"/>
      <c r="I21" s="450"/>
      <c r="J21" s="451"/>
      <c r="K21" s="450"/>
      <c r="L21" s="451"/>
    </row>
    <row r="22" spans="1:12" ht="14.25" customHeight="1" x14ac:dyDescent="0.25">
      <c r="A22" s="564">
        <f>G17</f>
        <v>2019</v>
      </c>
      <c r="B22" s="565"/>
      <c r="C22" s="621"/>
      <c r="D22" s="622"/>
      <c r="E22" s="570"/>
      <c r="F22" s="571"/>
      <c r="G22" s="450"/>
      <c r="H22" s="451"/>
      <c r="I22" s="450"/>
      <c r="J22" s="451"/>
      <c r="K22" s="450"/>
      <c r="L22" s="451"/>
    </row>
    <row r="23" spans="1:12" ht="13.5" customHeight="1" x14ac:dyDescent="0.25">
      <c r="A23" s="564">
        <f>I17</f>
        <v>2020</v>
      </c>
      <c r="B23" s="565"/>
      <c r="C23" s="621"/>
      <c r="D23" s="622"/>
      <c r="E23" s="570"/>
      <c r="F23" s="571"/>
      <c r="G23" s="570"/>
      <c r="H23" s="571"/>
      <c r="I23" s="450"/>
      <c r="J23" s="451"/>
      <c r="K23" s="450"/>
      <c r="L23" s="451"/>
    </row>
    <row r="24" spans="1:12" ht="13.5" customHeight="1" thickBot="1" x14ac:dyDescent="0.3">
      <c r="A24" s="598">
        <f>K17</f>
        <v>2021</v>
      </c>
      <c r="B24" s="599"/>
      <c r="C24" s="628"/>
      <c r="D24" s="629"/>
      <c r="E24" s="568"/>
      <c r="F24" s="569"/>
      <c r="G24" s="568"/>
      <c r="H24" s="569"/>
      <c r="I24" s="568"/>
      <c r="J24" s="569"/>
      <c r="K24" s="632"/>
      <c r="L24" s="633"/>
    </row>
    <row r="25" spans="1:12" ht="13.5" customHeight="1" thickTop="1" thickBot="1" x14ac:dyDescent="0.3">
      <c r="A25" s="21"/>
      <c r="B25" s="142"/>
      <c r="C25" s="14"/>
      <c r="D25" s="14"/>
      <c r="E25" s="20"/>
      <c r="F25" s="20"/>
      <c r="G25" s="20"/>
      <c r="H25" s="20"/>
      <c r="I25" s="20"/>
      <c r="J25" s="20"/>
      <c r="K25" s="7"/>
      <c r="L25" s="7"/>
    </row>
    <row r="26" spans="1:12" ht="13.8" thickBot="1" x14ac:dyDescent="0.3"/>
    <row r="27" spans="1:12" ht="14.25" customHeight="1" thickTop="1" thickBot="1" x14ac:dyDescent="0.3">
      <c r="A27" s="610" t="s">
        <v>228</v>
      </c>
      <c r="B27" s="611"/>
      <c r="C27" s="616" t="s">
        <v>218</v>
      </c>
      <c r="D27" s="617"/>
      <c r="E27" s="617"/>
      <c r="F27" s="617"/>
      <c r="G27" s="617"/>
      <c r="H27" s="617"/>
      <c r="I27" s="617"/>
      <c r="J27" s="617"/>
      <c r="K27" s="617"/>
      <c r="L27" s="618"/>
    </row>
    <row r="28" spans="1:12" ht="13.5" customHeight="1" thickTop="1" x14ac:dyDescent="0.25">
      <c r="A28" s="612"/>
      <c r="B28" s="613"/>
      <c r="C28" s="581" t="s">
        <v>468</v>
      </c>
      <c r="D28" s="582"/>
      <c r="E28" s="580">
        <v>2018</v>
      </c>
      <c r="F28" s="552"/>
      <c r="G28" s="580">
        <v>2019</v>
      </c>
      <c r="H28" s="552"/>
      <c r="I28" s="580">
        <v>2020</v>
      </c>
      <c r="J28" s="552"/>
      <c r="K28" s="580">
        <v>2021</v>
      </c>
      <c r="L28" s="552"/>
    </row>
    <row r="29" spans="1:12" ht="13.8" thickBot="1" x14ac:dyDescent="0.3">
      <c r="A29" s="614"/>
      <c r="B29" s="615"/>
      <c r="C29" s="583"/>
      <c r="D29" s="584"/>
      <c r="E29" s="556"/>
      <c r="F29" s="558"/>
      <c r="G29" s="556"/>
      <c r="H29" s="558"/>
      <c r="I29" s="556"/>
      <c r="J29" s="558"/>
      <c r="K29" s="556"/>
      <c r="L29" s="558"/>
    </row>
    <row r="30" spans="1:12" ht="13.8" thickTop="1" x14ac:dyDescent="0.25">
      <c r="A30" s="501"/>
      <c r="B30" s="503"/>
      <c r="C30" s="572"/>
      <c r="D30" s="573"/>
      <c r="E30" s="572"/>
      <c r="F30" s="573"/>
      <c r="G30" s="572"/>
      <c r="H30" s="573"/>
      <c r="I30" s="572"/>
      <c r="J30" s="573"/>
      <c r="K30" s="572"/>
      <c r="L30" s="573"/>
    </row>
    <row r="31" spans="1:12" x14ac:dyDescent="0.25">
      <c r="A31" s="564" t="s">
        <v>467</v>
      </c>
      <c r="B31" s="565"/>
      <c r="C31" s="450"/>
      <c r="D31" s="451"/>
      <c r="E31" s="450"/>
      <c r="F31" s="451"/>
      <c r="G31" s="450"/>
      <c r="H31" s="451"/>
      <c r="I31" s="450"/>
      <c r="J31" s="451"/>
      <c r="K31" s="450"/>
      <c r="L31" s="451"/>
    </row>
    <row r="32" spans="1:12" x14ac:dyDescent="0.25">
      <c r="A32" s="564">
        <f>E28</f>
        <v>2018</v>
      </c>
      <c r="B32" s="565"/>
      <c r="C32" s="570"/>
      <c r="D32" s="571"/>
      <c r="E32" s="450"/>
      <c r="F32" s="451"/>
      <c r="G32" s="450"/>
      <c r="H32" s="451"/>
      <c r="I32" s="450"/>
      <c r="J32" s="451"/>
      <c r="K32" s="450"/>
      <c r="L32" s="451"/>
    </row>
    <row r="33" spans="1:12" x14ac:dyDescent="0.25">
      <c r="A33" s="564">
        <f>G28</f>
        <v>2019</v>
      </c>
      <c r="B33" s="565"/>
      <c r="C33" s="570"/>
      <c r="D33" s="571"/>
      <c r="E33" s="570"/>
      <c r="F33" s="571"/>
      <c r="G33" s="450"/>
      <c r="H33" s="451"/>
      <c r="I33" s="450"/>
      <c r="J33" s="451"/>
      <c r="K33" s="450"/>
      <c r="L33" s="451"/>
    </row>
    <row r="34" spans="1:12" x14ac:dyDescent="0.25">
      <c r="A34" s="564">
        <f>I28</f>
        <v>2020</v>
      </c>
      <c r="B34" s="565"/>
      <c r="C34" s="570"/>
      <c r="D34" s="571"/>
      <c r="E34" s="570"/>
      <c r="F34" s="571"/>
      <c r="G34" s="570"/>
      <c r="H34" s="571"/>
      <c r="I34" s="450"/>
      <c r="J34" s="451"/>
      <c r="K34" s="450"/>
      <c r="L34" s="451"/>
    </row>
    <row r="35" spans="1:12" ht="13.8" thickBot="1" x14ac:dyDescent="0.3">
      <c r="A35" s="598">
        <f>K28</f>
        <v>2021</v>
      </c>
      <c r="B35" s="599"/>
      <c r="C35" s="568"/>
      <c r="D35" s="569"/>
      <c r="E35" s="568"/>
      <c r="F35" s="569"/>
      <c r="G35" s="568"/>
      <c r="H35" s="569"/>
      <c r="I35" s="568"/>
      <c r="J35" s="569"/>
      <c r="K35" s="632"/>
      <c r="L35" s="633"/>
    </row>
    <row r="36" spans="1:12" x14ac:dyDescent="0.25">
      <c r="E36" s="4"/>
      <c r="F36" s="4"/>
      <c r="G36" s="4"/>
      <c r="H36" s="4"/>
      <c r="I36" s="4"/>
      <c r="J36" s="4"/>
      <c r="K36" s="4"/>
      <c r="L36" s="4"/>
    </row>
    <row r="39" spans="1:12" ht="14.25" customHeight="1" x14ac:dyDescent="0.25"/>
    <row r="40" spans="1:12" ht="13.5" customHeight="1" x14ac:dyDescent="0.25"/>
  </sheetData>
  <customSheetViews>
    <customSheetView guid="{E97D1411-9A8A-4327-B170-757D913D236A}" fitToPage="1" showRuler="0">
      <selection activeCell="N33" sqref="N33"/>
      <pageMargins left="0.75" right="0.75" top="1" bottom="1" header="0.5" footer="0.5"/>
      <pageSetup paperSize="5" orientation="landscape" r:id="rId1"/>
      <headerFooter alignWithMargins="0"/>
    </customSheetView>
  </customSheetViews>
  <mergeCells count="133">
    <mergeCell ref="C31:D31"/>
    <mergeCell ref="C33:D33"/>
    <mergeCell ref="E33:F33"/>
    <mergeCell ref="C32:D32"/>
    <mergeCell ref="E31:F31"/>
    <mergeCell ref="E32:F32"/>
    <mergeCell ref="E19:F19"/>
    <mergeCell ref="E21:F21"/>
    <mergeCell ref="C20:D20"/>
    <mergeCell ref="E20:F20"/>
    <mergeCell ref="K21:L21"/>
    <mergeCell ref="K17:L18"/>
    <mergeCell ref="I21:J21"/>
    <mergeCell ref="C16:L16"/>
    <mergeCell ref="G19:H19"/>
    <mergeCell ref="C13:D13"/>
    <mergeCell ref="G20:H20"/>
    <mergeCell ref="C21:D21"/>
    <mergeCell ref="K20:L20"/>
    <mergeCell ref="K13:L13"/>
    <mergeCell ref="C17:D18"/>
    <mergeCell ref="E17:F18"/>
    <mergeCell ref="I17:J18"/>
    <mergeCell ref="K35:L35"/>
    <mergeCell ref="K34:L34"/>
    <mergeCell ref="I32:J32"/>
    <mergeCell ref="G31:H31"/>
    <mergeCell ref="K31:L31"/>
    <mergeCell ref="I31:J31"/>
    <mergeCell ref="I34:J34"/>
    <mergeCell ref="K32:L32"/>
    <mergeCell ref="K33:L33"/>
    <mergeCell ref="G34:H34"/>
    <mergeCell ref="C35:D35"/>
    <mergeCell ref="E35:F35"/>
    <mergeCell ref="G35:H35"/>
    <mergeCell ref="I35:J35"/>
    <mergeCell ref="G33:H33"/>
    <mergeCell ref="G32:H32"/>
    <mergeCell ref="I33:J33"/>
    <mergeCell ref="C34:D34"/>
    <mergeCell ref="E34:F34"/>
    <mergeCell ref="A24:B24"/>
    <mergeCell ref="I28:J29"/>
    <mergeCell ref="I22:J22"/>
    <mergeCell ref="I23:J23"/>
    <mergeCell ref="C24:D24"/>
    <mergeCell ref="E24:F24"/>
    <mergeCell ref="G24:H24"/>
    <mergeCell ref="I24:J24"/>
    <mergeCell ref="A27:B29"/>
    <mergeCell ref="C27:L27"/>
    <mergeCell ref="K24:L24"/>
    <mergeCell ref="K22:L22"/>
    <mergeCell ref="K23:L23"/>
    <mergeCell ref="C28:D29"/>
    <mergeCell ref="E28:F29"/>
    <mergeCell ref="G28:H29"/>
    <mergeCell ref="K28:L29"/>
    <mergeCell ref="G22:H22"/>
    <mergeCell ref="C23:D23"/>
    <mergeCell ref="G9:H9"/>
    <mergeCell ref="G21:H21"/>
    <mergeCell ref="E23:F23"/>
    <mergeCell ref="G23:H23"/>
    <mergeCell ref="A16:B18"/>
    <mergeCell ref="A9:B9"/>
    <mergeCell ref="G11:H11"/>
    <mergeCell ref="A10:B10"/>
    <mergeCell ref="A21:B21"/>
    <mergeCell ref="A12:B12"/>
    <mergeCell ref="A13:B13"/>
    <mergeCell ref="A19:B19"/>
    <mergeCell ref="A20:B20"/>
    <mergeCell ref="A22:B22"/>
    <mergeCell ref="E13:F13"/>
    <mergeCell ref="C22:D22"/>
    <mergeCell ref="E22:F22"/>
    <mergeCell ref="G17:H18"/>
    <mergeCell ref="G12:H12"/>
    <mergeCell ref="C9:D9"/>
    <mergeCell ref="C12:D12"/>
    <mergeCell ref="E12:F12"/>
    <mergeCell ref="E11:F11"/>
    <mergeCell ref="G13:H13"/>
    <mergeCell ref="A35:B35"/>
    <mergeCell ref="A30:B30"/>
    <mergeCell ref="A31:B31"/>
    <mergeCell ref="A32:B32"/>
    <mergeCell ref="A33:B33"/>
    <mergeCell ref="A3:L4"/>
    <mergeCell ref="C8:D8"/>
    <mergeCell ref="E8:F8"/>
    <mergeCell ref="G8:H8"/>
    <mergeCell ref="I8:J8"/>
    <mergeCell ref="A11:B11"/>
    <mergeCell ref="K9:L9"/>
    <mergeCell ref="I9:J9"/>
    <mergeCell ref="K11:L11"/>
    <mergeCell ref="I11:J11"/>
    <mergeCell ref="A34:B34"/>
    <mergeCell ref="K10:L10"/>
    <mergeCell ref="I10:J10"/>
    <mergeCell ref="I13:J13"/>
    <mergeCell ref="I19:J19"/>
    <mergeCell ref="I20:J20"/>
    <mergeCell ref="E6:F7"/>
    <mergeCell ref="G6:H7"/>
    <mergeCell ref="K6:L7"/>
    <mergeCell ref="A1:E1"/>
    <mergeCell ref="F1:G1"/>
    <mergeCell ref="K19:L19"/>
    <mergeCell ref="C30:D30"/>
    <mergeCell ref="E30:F30"/>
    <mergeCell ref="G30:H30"/>
    <mergeCell ref="I30:J30"/>
    <mergeCell ref="K30:L30"/>
    <mergeCell ref="C19:D19"/>
    <mergeCell ref="A2:L2"/>
    <mergeCell ref="A8:B8"/>
    <mergeCell ref="C5:L5"/>
    <mergeCell ref="A5:B7"/>
    <mergeCell ref="C6:D7"/>
    <mergeCell ref="K12:L12"/>
    <mergeCell ref="I12:J12"/>
    <mergeCell ref="C11:D11"/>
    <mergeCell ref="C10:D10"/>
    <mergeCell ref="E10:F10"/>
    <mergeCell ref="G10:H10"/>
    <mergeCell ref="I6:J7"/>
    <mergeCell ref="K8:L8"/>
    <mergeCell ref="A23:B23"/>
    <mergeCell ref="E9:F9"/>
  </mergeCells>
  <phoneticPr fontId="0" type="noConversion"/>
  <pageMargins left="0.75" right="0.75" top="1" bottom="1" header="0.5" footer="0.5"/>
  <pageSetup paperSize="5"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40"/>
  <sheetViews>
    <sheetView showGridLines="0" zoomScaleNormal="100" workbookViewId="0">
      <selection activeCell="Q34" sqref="Q34"/>
    </sheetView>
  </sheetViews>
  <sheetFormatPr defaultRowHeight="13.2" x14ac:dyDescent="0.25"/>
  <cols>
    <col min="3" max="11" width="7.77734375" customWidth="1"/>
    <col min="12" max="12" width="8.77734375" customWidth="1"/>
    <col min="13" max="15" width="7.77734375" customWidth="1"/>
    <col min="16" max="16" width="7.5546875" customWidth="1"/>
    <col min="17" max="19" width="7.77734375" customWidth="1"/>
    <col min="20" max="21" width="7.5546875" customWidth="1"/>
    <col min="22" max="24" width="7.77734375" customWidth="1"/>
  </cols>
  <sheetData>
    <row r="1" spans="1:24" x14ac:dyDescent="0.25">
      <c r="A1" s="413" t="str">
        <f>'2.Balance Sheet'!A1</f>
        <v>ANNUAL STATEMENT FOR THE PERIOD ENDED:</v>
      </c>
      <c r="B1" s="165"/>
      <c r="C1" s="165"/>
      <c r="D1" s="165"/>
      <c r="E1" s="165"/>
      <c r="F1" s="399" t="str">
        <f>'Title Page'!A5</f>
        <v>December 31, 2021</v>
      </c>
      <c r="G1" s="165"/>
      <c r="H1" s="37"/>
      <c r="I1" s="18"/>
      <c r="L1" s="25" t="s">
        <v>360</v>
      </c>
    </row>
    <row r="2" spans="1:24" ht="13.8" thickBot="1" x14ac:dyDescent="0.3">
      <c r="A2" s="540">
        <f>'2.Balance Sheet'!A2</f>
        <v>0</v>
      </c>
      <c r="B2" s="540"/>
      <c r="C2" s="540"/>
      <c r="D2" s="540"/>
      <c r="E2" s="540"/>
      <c r="F2" s="540"/>
      <c r="G2" s="540"/>
      <c r="H2" s="540"/>
      <c r="I2" s="540"/>
      <c r="J2" s="540"/>
      <c r="K2" s="540"/>
      <c r="L2" s="540"/>
    </row>
    <row r="3" spans="1:24" ht="13.8" thickTop="1" x14ac:dyDescent="0.25">
      <c r="A3" s="636" t="s">
        <v>366</v>
      </c>
      <c r="B3" s="402"/>
      <c r="C3" s="402"/>
      <c r="D3" s="402"/>
      <c r="E3" s="402"/>
      <c r="F3" s="402"/>
      <c r="G3" s="402"/>
      <c r="H3" s="402"/>
      <c r="I3" s="402"/>
      <c r="J3" s="402"/>
      <c r="K3" s="402"/>
      <c r="L3" s="403"/>
    </row>
    <row r="4" spans="1:24" ht="13.8" thickBot="1" x14ac:dyDescent="0.3">
      <c r="A4" s="404"/>
      <c r="B4" s="405"/>
      <c r="C4" s="405"/>
      <c r="D4" s="405"/>
      <c r="E4" s="405"/>
      <c r="F4" s="405"/>
      <c r="G4" s="405"/>
      <c r="H4" s="405"/>
      <c r="I4" s="405"/>
      <c r="J4" s="405"/>
      <c r="K4" s="405"/>
      <c r="L4" s="406"/>
      <c r="W4" s="4"/>
      <c r="X4" s="4"/>
    </row>
    <row r="5" spans="1:24" ht="14.25" customHeight="1" thickTop="1" thickBot="1" x14ac:dyDescent="0.3">
      <c r="A5" s="610" t="s">
        <v>228</v>
      </c>
      <c r="B5" s="611"/>
      <c r="C5" s="616" t="s">
        <v>54</v>
      </c>
      <c r="D5" s="617"/>
      <c r="E5" s="617"/>
      <c r="F5" s="617"/>
      <c r="G5" s="617"/>
      <c r="H5" s="617"/>
      <c r="I5" s="617"/>
      <c r="J5" s="617"/>
      <c r="K5" s="617"/>
      <c r="L5" s="618"/>
      <c r="W5" s="17"/>
      <c r="X5" s="17"/>
    </row>
    <row r="6" spans="1:24" ht="13.5" customHeight="1" thickTop="1" x14ac:dyDescent="0.25">
      <c r="A6" s="612"/>
      <c r="B6" s="613"/>
      <c r="C6" s="581" t="s">
        <v>468</v>
      </c>
      <c r="D6" s="582"/>
      <c r="E6" s="580">
        <v>2018</v>
      </c>
      <c r="F6" s="552"/>
      <c r="G6" s="580">
        <v>2019</v>
      </c>
      <c r="H6" s="552"/>
      <c r="I6" s="580">
        <v>2020</v>
      </c>
      <c r="J6" s="552"/>
      <c r="K6" s="580">
        <v>2021</v>
      </c>
      <c r="L6" s="552"/>
    </row>
    <row r="7" spans="1:24" ht="13.8" thickBot="1" x14ac:dyDescent="0.3">
      <c r="A7" s="614"/>
      <c r="B7" s="615"/>
      <c r="C7" s="583"/>
      <c r="D7" s="584"/>
      <c r="E7" s="556"/>
      <c r="F7" s="558"/>
      <c r="G7" s="556"/>
      <c r="H7" s="558"/>
      <c r="I7" s="556"/>
      <c r="J7" s="558"/>
      <c r="K7" s="556"/>
      <c r="L7" s="558"/>
    </row>
    <row r="8" spans="1:24" ht="13.8" thickTop="1" x14ac:dyDescent="0.25">
      <c r="A8" s="501"/>
      <c r="B8" s="503"/>
      <c r="C8" s="572"/>
      <c r="D8" s="573"/>
      <c r="E8" s="572"/>
      <c r="F8" s="573"/>
      <c r="G8" s="572"/>
      <c r="H8" s="573"/>
      <c r="I8" s="572"/>
      <c r="J8" s="573"/>
      <c r="K8" s="572"/>
      <c r="L8" s="573"/>
    </row>
    <row r="9" spans="1:24" x14ac:dyDescent="0.25">
      <c r="A9" s="564" t="s">
        <v>467</v>
      </c>
      <c r="B9" s="565"/>
      <c r="C9" s="450"/>
      <c r="D9" s="451"/>
      <c r="E9" s="450"/>
      <c r="F9" s="451"/>
      <c r="G9" s="450"/>
      <c r="H9" s="451"/>
      <c r="I9" s="450"/>
      <c r="J9" s="451"/>
      <c r="K9" s="450"/>
      <c r="L9" s="451"/>
    </row>
    <row r="10" spans="1:24" x14ac:dyDescent="0.25">
      <c r="A10" s="564">
        <f>E6</f>
        <v>2018</v>
      </c>
      <c r="B10" s="565"/>
      <c r="C10" s="630"/>
      <c r="D10" s="631"/>
      <c r="E10" s="602"/>
      <c r="F10" s="603"/>
      <c r="G10" s="450"/>
      <c r="H10" s="451"/>
      <c r="I10" s="450"/>
      <c r="J10" s="451"/>
      <c r="K10" s="450"/>
      <c r="L10" s="451"/>
    </row>
    <row r="11" spans="1:24" x14ac:dyDescent="0.25">
      <c r="A11" s="564">
        <f>G6</f>
        <v>2019</v>
      </c>
      <c r="B11" s="565"/>
      <c r="C11" s="621"/>
      <c r="D11" s="622"/>
      <c r="E11" s="587"/>
      <c r="F11" s="588"/>
      <c r="G11" s="450"/>
      <c r="H11" s="451"/>
      <c r="I11" s="450"/>
      <c r="J11" s="451"/>
      <c r="K11" s="450"/>
      <c r="L11" s="451"/>
    </row>
    <row r="12" spans="1:24" x14ac:dyDescent="0.25">
      <c r="A12" s="564">
        <f>I6</f>
        <v>2020</v>
      </c>
      <c r="B12" s="565"/>
      <c r="C12" s="621"/>
      <c r="D12" s="622"/>
      <c r="E12" s="570"/>
      <c r="F12" s="571"/>
      <c r="G12" s="570"/>
      <c r="H12" s="571"/>
      <c r="I12" s="450"/>
      <c r="J12" s="451"/>
      <c r="K12" s="450"/>
      <c r="L12" s="451"/>
    </row>
    <row r="13" spans="1:24" ht="13.8" thickBot="1" x14ac:dyDescent="0.3">
      <c r="A13" s="598">
        <f>K6</f>
        <v>2021</v>
      </c>
      <c r="B13" s="599"/>
      <c r="C13" s="628"/>
      <c r="D13" s="629"/>
      <c r="E13" s="568"/>
      <c r="F13" s="569"/>
      <c r="G13" s="568"/>
      <c r="H13" s="569"/>
      <c r="I13" s="568"/>
      <c r="J13" s="569"/>
      <c r="K13" s="632"/>
      <c r="L13" s="63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10" t="s">
        <v>228</v>
      </c>
      <c r="B16" s="611"/>
      <c r="C16" s="616" t="s">
        <v>55</v>
      </c>
      <c r="D16" s="617"/>
      <c r="E16" s="617"/>
      <c r="F16" s="617"/>
      <c r="G16" s="617"/>
      <c r="H16" s="617"/>
      <c r="I16" s="617"/>
      <c r="J16" s="617"/>
      <c r="K16" s="617"/>
      <c r="L16" s="618"/>
    </row>
    <row r="17" spans="1:12" ht="13.5" customHeight="1" thickTop="1" x14ac:dyDescent="0.25">
      <c r="A17" s="612"/>
      <c r="B17" s="613"/>
      <c r="C17" s="581" t="s">
        <v>468</v>
      </c>
      <c r="D17" s="582"/>
      <c r="E17" s="580">
        <v>2018</v>
      </c>
      <c r="F17" s="552"/>
      <c r="G17" s="580">
        <v>2019</v>
      </c>
      <c r="H17" s="552"/>
      <c r="I17" s="580">
        <v>2020</v>
      </c>
      <c r="J17" s="552"/>
      <c r="K17" s="580">
        <v>2021</v>
      </c>
      <c r="L17" s="552"/>
    </row>
    <row r="18" spans="1:12" ht="13.8" thickBot="1" x14ac:dyDescent="0.3">
      <c r="A18" s="614"/>
      <c r="B18" s="615"/>
      <c r="C18" s="583"/>
      <c r="D18" s="584"/>
      <c r="E18" s="556"/>
      <c r="F18" s="558"/>
      <c r="G18" s="556"/>
      <c r="H18" s="558"/>
      <c r="I18" s="556"/>
      <c r="J18" s="558"/>
      <c r="K18" s="556"/>
      <c r="L18" s="558"/>
    </row>
    <row r="19" spans="1:12" ht="13.8" thickTop="1" x14ac:dyDescent="0.25">
      <c r="A19" s="501"/>
      <c r="B19" s="503"/>
      <c r="C19" s="572"/>
      <c r="D19" s="573"/>
      <c r="E19" s="572"/>
      <c r="F19" s="573"/>
      <c r="G19" s="572"/>
      <c r="H19" s="573"/>
      <c r="I19" s="572"/>
      <c r="J19" s="573"/>
      <c r="K19" s="572"/>
      <c r="L19" s="573"/>
    </row>
    <row r="20" spans="1:12" x14ac:dyDescent="0.25">
      <c r="A20" s="564" t="s">
        <v>467</v>
      </c>
      <c r="B20" s="565"/>
      <c r="C20" s="450"/>
      <c r="D20" s="451"/>
      <c r="E20" s="450"/>
      <c r="F20" s="451"/>
      <c r="G20" s="450"/>
      <c r="H20" s="451"/>
      <c r="I20" s="450"/>
      <c r="J20" s="451"/>
      <c r="K20" s="450"/>
      <c r="L20" s="451"/>
    </row>
    <row r="21" spans="1:12" x14ac:dyDescent="0.25">
      <c r="A21" s="564">
        <f>E17</f>
        <v>2018</v>
      </c>
      <c r="B21" s="565"/>
      <c r="C21" s="630"/>
      <c r="D21" s="631"/>
      <c r="E21" s="450"/>
      <c r="F21" s="451"/>
      <c r="G21" s="450"/>
      <c r="H21" s="451"/>
      <c r="I21" s="450"/>
      <c r="J21" s="451"/>
      <c r="K21" s="450"/>
      <c r="L21" s="451"/>
    </row>
    <row r="22" spans="1:12" ht="14.25" customHeight="1" x14ac:dyDescent="0.25">
      <c r="A22" s="564">
        <f>G17</f>
        <v>2019</v>
      </c>
      <c r="B22" s="565"/>
      <c r="C22" s="621"/>
      <c r="D22" s="622"/>
      <c r="E22" s="570"/>
      <c r="F22" s="571"/>
      <c r="G22" s="450"/>
      <c r="H22" s="451"/>
      <c r="I22" s="450"/>
      <c r="J22" s="451"/>
      <c r="K22" s="450"/>
      <c r="L22" s="451"/>
    </row>
    <row r="23" spans="1:12" ht="13.5" customHeight="1" thickBot="1" x14ac:dyDescent="0.3">
      <c r="A23" s="564">
        <f>I17</f>
        <v>2020</v>
      </c>
      <c r="B23" s="565"/>
      <c r="C23" s="634"/>
      <c r="D23" s="635"/>
      <c r="E23" s="570"/>
      <c r="F23" s="571"/>
      <c r="G23" s="570"/>
      <c r="H23" s="571"/>
      <c r="I23" s="450"/>
      <c r="J23" s="451"/>
      <c r="K23" s="450"/>
      <c r="L23" s="451"/>
    </row>
    <row r="24" spans="1:12" ht="13.5" customHeight="1" thickBot="1" x14ac:dyDescent="0.3">
      <c r="A24" s="598">
        <f>K17</f>
        <v>2021</v>
      </c>
      <c r="B24" s="599"/>
      <c r="C24" s="566"/>
      <c r="D24" s="567"/>
      <c r="E24" s="568"/>
      <c r="F24" s="569"/>
      <c r="G24" s="568"/>
      <c r="H24" s="569"/>
      <c r="I24" s="568"/>
      <c r="J24" s="569"/>
      <c r="K24" s="632"/>
      <c r="L24" s="63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10" t="s">
        <v>228</v>
      </c>
      <c r="B27" s="611"/>
      <c r="C27" s="616" t="s">
        <v>218</v>
      </c>
      <c r="D27" s="617"/>
      <c r="E27" s="617"/>
      <c r="F27" s="617"/>
      <c r="G27" s="617"/>
      <c r="H27" s="617"/>
      <c r="I27" s="617"/>
      <c r="J27" s="617"/>
      <c r="K27" s="617"/>
      <c r="L27" s="618"/>
    </row>
    <row r="28" spans="1:12" ht="13.5" customHeight="1" thickTop="1" x14ac:dyDescent="0.25">
      <c r="A28" s="612"/>
      <c r="B28" s="613"/>
      <c r="C28" s="581" t="s">
        <v>468</v>
      </c>
      <c r="D28" s="582"/>
      <c r="E28" s="580">
        <v>2018</v>
      </c>
      <c r="F28" s="552"/>
      <c r="G28" s="580">
        <v>2019</v>
      </c>
      <c r="H28" s="552"/>
      <c r="I28" s="580">
        <v>2020</v>
      </c>
      <c r="J28" s="552"/>
      <c r="K28" s="580">
        <v>2021</v>
      </c>
      <c r="L28" s="552"/>
    </row>
    <row r="29" spans="1:12" ht="13.8" thickBot="1" x14ac:dyDescent="0.3">
      <c r="A29" s="614"/>
      <c r="B29" s="615"/>
      <c r="C29" s="583"/>
      <c r="D29" s="584"/>
      <c r="E29" s="556"/>
      <c r="F29" s="558"/>
      <c r="G29" s="556"/>
      <c r="H29" s="558"/>
      <c r="I29" s="556"/>
      <c r="J29" s="558"/>
      <c r="K29" s="556"/>
      <c r="L29" s="558"/>
    </row>
    <row r="30" spans="1:12" ht="13.8" thickTop="1" x14ac:dyDescent="0.25">
      <c r="A30" s="501"/>
      <c r="B30" s="503"/>
      <c r="C30" s="572"/>
      <c r="D30" s="573"/>
      <c r="E30" s="572"/>
      <c r="F30" s="573"/>
      <c r="G30" s="572"/>
      <c r="H30" s="573"/>
      <c r="I30" s="572"/>
      <c r="J30" s="573"/>
      <c r="K30" s="572"/>
      <c r="L30" s="573"/>
    </row>
    <row r="31" spans="1:12" x14ac:dyDescent="0.25">
      <c r="A31" s="564" t="s">
        <v>467</v>
      </c>
      <c r="B31" s="565"/>
      <c r="C31" s="450"/>
      <c r="D31" s="451"/>
      <c r="E31" s="450"/>
      <c r="F31" s="451"/>
      <c r="G31" s="450"/>
      <c r="H31" s="451"/>
      <c r="I31" s="450"/>
      <c r="J31" s="451"/>
      <c r="K31" s="450"/>
      <c r="L31" s="451"/>
    </row>
    <row r="32" spans="1:12" x14ac:dyDescent="0.25">
      <c r="A32" s="564">
        <f>E28</f>
        <v>2018</v>
      </c>
      <c r="B32" s="565"/>
      <c r="C32" s="570"/>
      <c r="D32" s="571"/>
      <c r="E32" s="450"/>
      <c r="F32" s="451"/>
      <c r="G32" s="450"/>
      <c r="H32" s="451"/>
      <c r="I32" s="450"/>
      <c r="J32" s="451"/>
      <c r="K32" s="450"/>
      <c r="L32" s="451"/>
    </row>
    <row r="33" spans="1:12" x14ac:dyDescent="0.25">
      <c r="A33" s="564">
        <f>G28</f>
        <v>2019</v>
      </c>
      <c r="B33" s="565"/>
      <c r="C33" s="570"/>
      <c r="D33" s="571"/>
      <c r="E33" s="570"/>
      <c r="F33" s="571"/>
      <c r="G33" s="450"/>
      <c r="H33" s="451"/>
      <c r="I33" s="450"/>
      <c r="J33" s="451"/>
      <c r="K33" s="450"/>
      <c r="L33" s="451"/>
    </row>
    <row r="34" spans="1:12" x14ac:dyDescent="0.25">
      <c r="A34" s="564">
        <f>I28</f>
        <v>2020</v>
      </c>
      <c r="B34" s="565"/>
      <c r="C34" s="570"/>
      <c r="D34" s="571"/>
      <c r="E34" s="570"/>
      <c r="F34" s="571"/>
      <c r="G34" s="570"/>
      <c r="H34" s="571"/>
      <c r="I34" s="450"/>
      <c r="J34" s="451"/>
      <c r="K34" s="450"/>
      <c r="L34" s="451"/>
    </row>
    <row r="35" spans="1:12" ht="13.8" thickBot="1" x14ac:dyDescent="0.3">
      <c r="A35" s="598">
        <f>K28</f>
        <v>2021</v>
      </c>
      <c r="B35" s="599"/>
      <c r="C35" s="568"/>
      <c r="D35" s="569"/>
      <c r="E35" s="568"/>
      <c r="F35" s="569"/>
      <c r="G35" s="568"/>
      <c r="H35" s="569"/>
      <c r="I35" s="568"/>
      <c r="J35" s="569"/>
      <c r="K35" s="632"/>
      <c r="L35" s="63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40"/>
  <sheetViews>
    <sheetView showGridLines="0" zoomScaleNormal="100" workbookViewId="0">
      <selection activeCell="O33" sqref="O33"/>
    </sheetView>
  </sheetViews>
  <sheetFormatPr defaultRowHeight="13.2" x14ac:dyDescent="0.25"/>
  <cols>
    <col min="3" max="11" width="7.77734375" customWidth="1"/>
    <col min="12" max="12" width="8.77734375" customWidth="1"/>
    <col min="13" max="15" width="7.77734375" customWidth="1"/>
    <col min="16" max="16" width="7.5546875" customWidth="1"/>
    <col min="17" max="19" width="7.77734375" customWidth="1"/>
    <col min="20" max="21" width="7.5546875" customWidth="1"/>
    <col min="22" max="24" width="7.77734375" customWidth="1"/>
  </cols>
  <sheetData>
    <row r="1" spans="1:24" x14ac:dyDescent="0.25">
      <c r="A1" s="413" t="str">
        <f>'2.Balance Sheet'!A1</f>
        <v>ANNUAL STATEMENT FOR THE PERIOD ENDED:</v>
      </c>
      <c r="B1" s="165"/>
      <c r="C1" s="165"/>
      <c r="D1" s="165"/>
      <c r="E1" s="165"/>
      <c r="F1" s="399" t="str">
        <f>'Title Page'!A5</f>
        <v>December 31, 2021</v>
      </c>
      <c r="G1" s="165"/>
      <c r="H1" s="37"/>
      <c r="I1" s="18"/>
      <c r="L1" s="25" t="s">
        <v>361</v>
      </c>
    </row>
    <row r="2" spans="1:24" ht="13.8" thickBot="1" x14ac:dyDescent="0.3">
      <c r="A2" s="540">
        <f>'2.Balance Sheet'!A2</f>
        <v>0</v>
      </c>
      <c r="B2" s="540"/>
      <c r="C2" s="540"/>
      <c r="D2" s="540"/>
      <c r="E2" s="540"/>
      <c r="F2" s="540"/>
      <c r="G2" s="540"/>
      <c r="H2" s="540"/>
      <c r="I2" s="540"/>
      <c r="J2" s="540"/>
      <c r="K2" s="540"/>
      <c r="L2" s="540"/>
    </row>
    <row r="3" spans="1:24" ht="13.8" thickTop="1" x14ac:dyDescent="0.25">
      <c r="A3" s="636" t="s">
        <v>366</v>
      </c>
      <c r="B3" s="402"/>
      <c r="C3" s="402"/>
      <c r="D3" s="402"/>
      <c r="E3" s="402"/>
      <c r="F3" s="402"/>
      <c r="G3" s="402"/>
      <c r="H3" s="402"/>
      <c r="I3" s="402"/>
      <c r="J3" s="402"/>
      <c r="K3" s="402"/>
      <c r="L3" s="403"/>
    </row>
    <row r="4" spans="1:24" ht="13.8" thickBot="1" x14ac:dyDescent="0.3">
      <c r="A4" s="404"/>
      <c r="B4" s="405"/>
      <c r="C4" s="405"/>
      <c r="D4" s="405"/>
      <c r="E4" s="405"/>
      <c r="F4" s="405"/>
      <c r="G4" s="405"/>
      <c r="H4" s="405"/>
      <c r="I4" s="405"/>
      <c r="J4" s="405"/>
      <c r="K4" s="405"/>
      <c r="L4" s="406"/>
      <c r="W4" s="4"/>
      <c r="X4" s="4"/>
    </row>
    <row r="5" spans="1:24" ht="14.25" customHeight="1" thickTop="1" thickBot="1" x14ac:dyDescent="0.3">
      <c r="A5" s="610" t="s">
        <v>228</v>
      </c>
      <c r="B5" s="611"/>
      <c r="C5" s="616" t="s">
        <v>54</v>
      </c>
      <c r="D5" s="617"/>
      <c r="E5" s="617"/>
      <c r="F5" s="617"/>
      <c r="G5" s="617"/>
      <c r="H5" s="617"/>
      <c r="I5" s="617"/>
      <c r="J5" s="617"/>
      <c r="K5" s="617"/>
      <c r="L5" s="618"/>
      <c r="W5" s="17"/>
      <c r="X5" s="17"/>
    </row>
    <row r="6" spans="1:24" ht="13.5" customHeight="1" thickTop="1" x14ac:dyDescent="0.25">
      <c r="A6" s="612"/>
      <c r="B6" s="613"/>
      <c r="C6" s="581" t="s">
        <v>468</v>
      </c>
      <c r="D6" s="582"/>
      <c r="E6" s="580">
        <v>2018</v>
      </c>
      <c r="F6" s="552"/>
      <c r="G6" s="580">
        <v>2019</v>
      </c>
      <c r="H6" s="552"/>
      <c r="I6" s="580">
        <v>2020</v>
      </c>
      <c r="J6" s="552"/>
      <c r="K6" s="580">
        <v>2021</v>
      </c>
      <c r="L6" s="552"/>
    </row>
    <row r="7" spans="1:24" ht="13.8" thickBot="1" x14ac:dyDescent="0.3">
      <c r="A7" s="614"/>
      <c r="B7" s="615"/>
      <c r="C7" s="583"/>
      <c r="D7" s="584"/>
      <c r="E7" s="556"/>
      <c r="F7" s="558"/>
      <c r="G7" s="556"/>
      <c r="H7" s="558"/>
      <c r="I7" s="556"/>
      <c r="J7" s="558"/>
      <c r="K7" s="556"/>
      <c r="L7" s="558"/>
    </row>
    <row r="8" spans="1:24" ht="13.8" thickTop="1" x14ac:dyDescent="0.25">
      <c r="A8" s="501"/>
      <c r="B8" s="503"/>
      <c r="C8" s="572"/>
      <c r="D8" s="573"/>
      <c r="E8" s="572"/>
      <c r="F8" s="573"/>
      <c r="G8" s="572"/>
      <c r="H8" s="573"/>
      <c r="I8" s="572"/>
      <c r="J8" s="573"/>
      <c r="K8" s="572"/>
      <c r="L8" s="573"/>
    </row>
    <row r="9" spans="1:24" x14ac:dyDescent="0.25">
      <c r="A9" s="564" t="s">
        <v>467</v>
      </c>
      <c r="B9" s="565"/>
      <c r="C9" s="450"/>
      <c r="D9" s="451"/>
      <c r="E9" s="450"/>
      <c r="F9" s="451"/>
      <c r="G9" s="450"/>
      <c r="H9" s="451"/>
      <c r="I9" s="450"/>
      <c r="J9" s="451"/>
      <c r="K9" s="450"/>
      <c r="L9" s="451"/>
    </row>
    <row r="10" spans="1:24" x14ac:dyDescent="0.25">
      <c r="A10" s="564">
        <f>E6</f>
        <v>2018</v>
      </c>
      <c r="B10" s="565"/>
      <c r="C10" s="630"/>
      <c r="D10" s="631"/>
      <c r="E10" s="602"/>
      <c r="F10" s="603"/>
      <c r="G10" s="450"/>
      <c r="H10" s="451"/>
      <c r="I10" s="450"/>
      <c r="J10" s="451"/>
      <c r="K10" s="450"/>
      <c r="L10" s="451"/>
    </row>
    <row r="11" spans="1:24" x14ac:dyDescent="0.25">
      <c r="A11" s="564">
        <f>G6</f>
        <v>2019</v>
      </c>
      <c r="B11" s="565"/>
      <c r="C11" s="621"/>
      <c r="D11" s="622"/>
      <c r="E11" s="587"/>
      <c r="F11" s="588"/>
      <c r="G11" s="450"/>
      <c r="H11" s="451"/>
      <c r="I11" s="450"/>
      <c r="J11" s="451"/>
      <c r="K11" s="450"/>
      <c r="L11" s="451"/>
    </row>
    <row r="12" spans="1:24" x14ac:dyDescent="0.25">
      <c r="A12" s="564">
        <f>I6</f>
        <v>2020</v>
      </c>
      <c r="B12" s="565"/>
      <c r="C12" s="621"/>
      <c r="D12" s="622"/>
      <c r="E12" s="570"/>
      <c r="F12" s="571"/>
      <c r="G12" s="570"/>
      <c r="H12" s="571"/>
      <c r="I12" s="450"/>
      <c r="J12" s="451"/>
      <c r="K12" s="450"/>
      <c r="L12" s="451"/>
    </row>
    <row r="13" spans="1:24" ht="13.8" thickBot="1" x14ac:dyDescent="0.3">
      <c r="A13" s="598">
        <f>K6</f>
        <v>2021</v>
      </c>
      <c r="B13" s="599"/>
      <c r="C13" s="628"/>
      <c r="D13" s="629"/>
      <c r="E13" s="568"/>
      <c r="F13" s="569"/>
      <c r="G13" s="568"/>
      <c r="H13" s="569"/>
      <c r="I13" s="568"/>
      <c r="J13" s="569"/>
      <c r="K13" s="632"/>
      <c r="L13" s="63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10" t="s">
        <v>228</v>
      </c>
      <c r="B16" s="611"/>
      <c r="C16" s="616" t="s">
        <v>55</v>
      </c>
      <c r="D16" s="617"/>
      <c r="E16" s="617"/>
      <c r="F16" s="617"/>
      <c r="G16" s="617"/>
      <c r="H16" s="617"/>
      <c r="I16" s="617"/>
      <c r="J16" s="617"/>
      <c r="K16" s="617"/>
      <c r="L16" s="618"/>
    </row>
    <row r="17" spans="1:12" ht="13.5" customHeight="1" thickTop="1" x14ac:dyDescent="0.25">
      <c r="A17" s="612"/>
      <c r="B17" s="613"/>
      <c r="C17" s="581" t="s">
        <v>468</v>
      </c>
      <c r="D17" s="582"/>
      <c r="E17" s="580">
        <v>2018</v>
      </c>
      <c r="F17" s="552"/>
      <c r="G17" s="580">
        <v>2019</v>
      </c>
      <c r="H17" s="552"/>
      <c r="I17" s="580">
        <v>2020</v>
      </c>
      <c r="J17" s="552"/>
      <c r="K17" s="580">
        <v>2021</v>
      </c>
      <c r="L17" s="552"/>
    </row>
    <row r="18" spans="1:12" ht="13.8" thickBot="1" x14ac:dyDescent="0.3">
      <c r="A18" s="614"/>
      <c r="B18" s="615"/>
      <c r="C18" s="583"/>
      <c r="D18" s="584"/>
      <c r="E18" s="556"/>
      <c r="F18" s="558"/>
      <c r="G18" s="556"/>
      <c r="H18" s="558"/>
      <c r="I18" s="556"/>
      <c r="J18" s="558"/>
      <c r="K18" s="556"/>
      <c r="L18" s="558"/>
    </row>
    <row r="19" spans="1:12" ht="13.8" thickTop="1" x14ac:dyDescent="0.25">
      <c r="A19" s="501"/>
      <c r="B19" s="503"/>
      <c r="C19" s="572"/>
      <c r="D19" s="573"/>
      <c r="E19" s="572"/>
      <c r="F19" s="573"/>
      <c r="G19" s="572"/>
      <c r="H19" s="573"/>
      <c r="I19" s="572"/>
      <c r="J19" s="573"/>
      <c r="K19" s="572"/>
      <c r="L19" s="573"/>
    </row>
    <row r="20" spans="1:12" x14ac:dyDescent="0.25">
      <c r="A20" s="564" t="s">
        <v>467</v>
      </c>
      <c r="B20" s="565"/>
      <c r="C20" s="450"/>
      <c r="D20" s="451"/>
      <c r="E20" s="450"/>
      <c r="F20" s="451"/>
      <c r="G20" s="450"/>
      <c r="H20" s="451"/>
      <c r="I20" s="450"/>
      <c r="J20" s="451"/>
      <c r="K20" s="450"/>
      <c r="L20" s="451"/>
    </row>
    <row r="21" spans="1:12" x14ac:dyDescent="0.25">
      <c r="A21" s="564">
        <f>E17</f>
        <v>2018</v>
      </c>
      <c r="B21" s="565"/>
      <c r="C21" s="630"/>
      <c r="D21" s="631"/>
      <c r="E21" s="450"/>
      <c r="F21" s="451"/>
      <c r="G21" s="450"/>
      <c r="H21" s="451"/>
      <c r="I21" s="450"/>
      <c r="J21" s="451"/>
      <c r="K21" s="450"/>
      <c r="L21" s="451"/>
    </row>
    <row r="22" spans="1:12" ht="14.25" customHeight="1" x14ac:dyDescent="0.25">
      <c r="A22" s="564">
        <f>G17</f>
        <v>2019</v>
      </c>
      <c r="B22" s="565"/>
      <c r="C22" s="621"/>
      <c r="D22" s="622"/>
      <c r="E22" s="570"/>
      <c r="F22" s="571"/>
      <c r="G22" s="450"/>
      <c r="H22" s="451"/>
      <c r="I22" s="450"/>
      <c r="J22" s="451"/>
      <c r="K22" s="450"/>
      <c r="L22" s="451"/>
    </row>
    <row r="23" spans="1:12" ht="13.5" customHeight="1" x14ac:dyDescent="0.25">
      <c r="A23" s="564">
        <f>I17</f>
        <v>2020</v>
      </c>
      <c r="B23" s="565"/>
      <c r="C23" s="621"/>
      <c r="D23" s="622"/>
      <c r="E23" s="570"/>
      <c r="F23" s="571"/>
      <c r="G23" s="570"/>
      <c r="H23" s="571"/>
      <c r="I23" s="450"/>
      <c r="J23" s="451"/>
      <c r="K23" s="450"/>
      <c r="L23" s="451"/>
    </row>
    <row r="24" spans="1:12" ht="13.5" customHeight="1" thickBot="1" x14ac:dyDescent="0.3">
      <c r="A24" s="598">
        <f>K17</f>
        <v>2021</v>
      </c>
      <c r="B24" s="599"/>
      <c r="C24" s="628"/>
      <c r="D24" s="629"/>
      <c r="E24" s="568"/>
      <c r="F24" s="569"/>
      <c r="G24" s="568"/>
      <c r="H24" s="569"/>
      <c r="I24" s="568"/>
      <c r="J24" s="569"/>
      <c r="K24" s="632"/>
      <c r="L24" s="633"/>
    </row>
    <row r="25" spans="1:12" ht="13.5" customHeight="1" thickTop="1" x14ac:dyDescent="0.25">
      <c r="A25" s="21"/>
      <c r="B25" s="2"/>
      <c r="C25" s="14"/>
      <c r="D25" s="14"/>
      <c r="E25" s="20"/>
      <c r="F25" s="20"/>
      <c r="G25" s="20"/>
      <c r="H25" s="20"/>
      <c r="I25" s="20"/>
      <c r="J25" s="20"/>
      <c r="K25" s="7"/>
      <c r="L25" s="7"/>
    </row>
    <row r="26" spans="1:12" ht="13.8" thickBot="1" x14ac:dyDescent="0.3">
      <c r="B26" s="143"/>
    </row>
    <row r="27" spans="1:12" ht="14.25" customHeight="1" thickTop="1" thickBot="1" x14ac:dyDescent="0.3">
      <c r="A27" s="610" t="s">
        <v>228</v>
      </c>
      <c r="B27" s="613"/>
      <c r="C27" s="616" t="s">
        <v>218</v>
      </c>
      <c r="D27" s="617"/>
      <c r="E27" s="617"/>
      <c r="F27" s="617"/>
      <c r="G27" s="617"/>
      <c r="H27" s="617"/>
      <c r="I27" s="617"/>
      <c r="J27" s="617"/>
      <c r="K27" s="617"/>
      <c r="L27" s="618"/>
    </row>
    <row r="28" spans="1:12" ht="13.5" customHeight="1" thickTop="1" x14ac:dyDescent="0.25">
      <c r="A28" s="612"/>
      <c r="B28" s="613"/>
      <c r="C28" s="581" t="s">
        <v>468</v>
      </c>
      <c r="D28" s="582"/>
      <c r="E28" s="580">
        <v>2018</v>
      </c>
      <c r="F28" s="552"/>
      <c r="G28" s="580">
        <v>2019</v>
      </c>
      <c r="H28" s="552"/>
      <c r="I28" s="580">
        <v>2020</v>
      </c>
      <c r="J28" s="552"/>
      <c r="K28" s="580">
        <v>2021</v>
      </c>
      <c r="L28" s="552"/>
    </row>
    <row r="29" spans="1:12" ht="13.8" thickBot="1" x14ac:dyDescent="0.3">
      <c r="A29" s="614"/>
      <c r="B29" s="615"/>
      <c r="C29" s="583"/>
      <c r="D29" s="584"/>
      <c r="E29" s="556"/>
      <c r="F29" s="558"/>
      <c r="G29" s="556"/>
      <c r="H29" s="558"/>
      <c r="I29" s="556"/>
      <c r="J29" s="558"/>
      <c r="K29" s="556"/>
      <c r="L29" s="558"/>
    </row>
    <row r="30" spans="1:12" ht="13.8" thickTop="1" x14ac:dyDescent="0.25">
      <c r="A30" s="501"/>
      <c r="B30" s="503"/>
      <c r="C30" s="572"/>
      <c r="D30" s="573"/>
      <c r="E30" s="572"/>
      <c r="F30" s="573"/>
      <c r="G30" s="572"/>
      <c r="H30" s="573"/>
      <c r="I30" s="572"/>
      <c r="J30" s="573"/>
      <c r="K30" s="572"/>
      <c r="L30" s="573"/>
    </row>
    <row r="31" spans="1:12" x14ac:dyDescent="0.25">
      <c r="A31" s="564" t="s">
        <v>467</v>
      </c>
      <c r="B31" s="565"/>
      <c r="C31" s="450"/>
      <c r="D31" s="451"/>
      <c r="E31" s="450"/>
      <c r="F31" s="451"/>
      <c r="G31" s="450"/>
      <c r="H31" s="451"/>
      <c r="I31" s="450"/>
      <c r="J31" s="451"/>
      <c r="K31" s="450"/>
      <c r="L31" s="451"/>
    </row>
    <row r="32" spans="1:12" x14ac:dyDescent="0.25">
      <c r="A32" s="564">
        <f>E28</f>
        <v>2018</v>
      </c>
      <c r="B32" s="565"/>
      <c r="C32" s="570"/>
      <c r="D32" s="571"/>
      <c r="E32" s="450"/>
      <c r="F32" s="451"/>
      <c r="G32" s="450"/>
      <c r="H32" s="451"/>
      <c r="I32" s="450"/>
      <c r="J32" s="451"/>
      <c r="K32" s="450"/>
      <c r="L32" s="451"/>
    </row>
    <row r="33" spans="1:12" x14ac:dyDescent="0.25">
      <c r="A33" s="564">
        <f>G28</f>
        <v>2019</v>
      </c>
      <c r="B33" s="565"/>
      <c r="C33" s="570"/>
      <c r="D33" s="571"/>
      <c r="E33" s="570"/>
      <c r="F33" s="571"/>
      <c r="G33" s="450"/>
      <c r="H33" s="451"/>
      <c r="I33" s="450"/>
      <c r="J33" s="451"/>
      <c r="K33" s="450"/>
      <c r="L33" s="451"/>
    </row>
    <row r="34" spans="1:12" x14ac:dyDescent="0.25">
      <c r="A34" s="564">
        <f>I28</f>
        <v>2020</v>
      </c>
      <c r="B34" s="565"/>
      <c r="C34" s="570"/>
      <c r="D34" s="571"/>
      <c r="E34" s="570"/>
      <c r="F34" s="571"/>
      <c r="G34" s="570"/>
      <c r="H34" s="571"/>
      <c r="I34" s="450"/>
      <c r="J34" s="451"/>
      <c r="K34" s="450"/>
      <c r="L34" s="451"/>
    </row>
    <row r="35" spans="1:12" ht="13.8" thickBot="1" x14ac:dyDescent="0.3">
      <c r="A35" s="598">
        <f>K28</f>
        <v>2021</v>
      </c>
      <c r="B35" s="599"/>
      <c r="C35" s="568"/>
      <c r="D35" s="569"/>
      <c r="E35" s="568"/>
      <c r="F35" s="569"/>
      <c r="G35" s="568"/>
      <c r="H35" s="569"/>
      <c r="I35" s="568"/>
      <c r="J35" s="569"/>
      <c r="K35" s="632"/>
      <c r="L35" s="63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40"/>
  <sheetViews>
    <sheetView showGridLines="0" topLeftCell="A12" zoomScaleNormal="100" workbookViewId="0">
      <selection activeCell="O31" sqref="O31"/>
    </sheetView>
  </sheetViews>
  <sheetFormatPr defaultRowHeight="13.2" x14ac:dyDescent="0.25"/>
  <cols>
    <col min="3" max="11" width="7.77734375" customWidth="1"/>
    <col min="12" max="12" width="8.77734375" customWidth="1"/>
    <col min="13" max="15" width="7.77734375" customWidth="1"/>
    <col min="16" max="16" width="7.5546875" customWidth="1"/>
    <col min="17" max="19" width="7.77734375" customWidth="1"/>
    <col min="20" max="21" width="7.5546875" customWidth="1"/>
    <col min="22" max="24" width="7.77734375" customWidth="1"/>
  </cols>
  <sheetData>
    <row r="1" spans="1:24" x14ac:dyDescent="0.25">
      <c r="A1" s="413" t="str">
        <f>'2.Balance Sheet'!A1</f>
        <v>ANNUAL STATEMENT FOR THE PERIOD ENDED:</v>
      </c>
      <c r="B1" s="165"/>
      <c r="C1" s="165"/>
      <c r="D1" s="165"/>
      <c r="E1" s="165"/>
      <c r="F1" s="399" t="str">
        <f>'Title Page'!A5</f>
        <v>December 31, 2021</v>
      </c>
      <c r="G1" s="165"/>
      <c r="H1" s="37"/>
      <c r="I1" s="18"/>
      <c r="L1" s="25" t="s">
        <v>362</v>
      </c>
    </row>
    <row r="2" spans="1:24" ht="13.8" thickBot="1" x14ac:dyDescent="0.3">
      <c r="A2" s="540">
        <f>'2.Balance Sheet'!A2</f>
        <v>0</v>
      </c>
      <c r="B2" s="540"/>
      <c r="C2" s="540"/>
      <c r="D2" s="540"/>
      <c r="E2" s="540"/>
      <c r="F2" s="540"/>
      <c r="G2" s="540"/>
      <c r="H2" s="540"/>
      <c r="I2" s="540"/>
      <c r="J2" s="540"/>
      <c r="K2" s="540"/>
      <c r="L2" s="540"/>
    </row>
    <row r="3" spans="1:24" ht="13.8" thickTop="1" x14ac:dyDescent="0.25">
      <c r="A3" s="636" t="s">
        <v>359</v>
      </c>
      <c r="B3" s="402"/>
      <c r="C3" s="402"/>
      <c r="D3" s="402"/>
      <c r="E3" s="402"/>
      <c r="F3" s="402"/>
      <c r="G3" s="402"/>
      <c r="H3" s="402"/>
      <c r="I3" s="402"/>
      <c r="J3" s="402"/>
      <c r="K3" s="402"/>
      <c r="L3" s="403"/>
    </row>
    <row r="4" spans="1:24" ht="13.8" thickBot="1" x14ac:dyDescent="0.3">
      <c r="A4" s="404"/>
      <c r="B4" s="405"/>
      <c r="C4" s="405"/>
      <c r="D4" s="405"/>
      <c r="E4" s="405"/>
      <c r="F4" s="405"/>
      <c r="G4" s="405"/>
      <c r="H4" s="405"/>
      <c r="I4" s="405"/>
      <c r="J4" s="405"/>
      <c r="K4" s="405"/>
      <c r="L4" s="406"/>
      <c r="W4" s="4"/>
      <c r="X4" s="4"/>
    </row>
    <row r="5" spans="1:24" ht="14.25" customHeight="1" thickTop="1" thickBot="1" x14ac:dyDescent="0.3">
      <c r="A5" s="610" t="s">
        <v>228</v>
      </c>
      <c r="B5" s="611"/>
      <c r="C5" s="616" t="s">
        <v>54</v>
      </c>
      <c r="D5" s="617"/>
      <c r="E5" s="617"/>
      <c r="F5" s="617"/>
      <c r="G5" s="617"/>
      <c r="H5" s="617"/>
      <c r="I5" s="617"/>
      <c r="J5" s="617"/>
      <c r="K5" s="617"/>
      <c r="L5" s="618"/>
      <c r="W5" s="17"/>
      <c r="X5" s="17"/>
    </row>
    <row r="6" spans="1:24" ht="13.5" customHeight="1" thickTop="1" x14ac:dyDescent="0.25">
      <c r="A6" s="612"/>
      <c r="B6" s="613"/>
      <c r="C6" s="581" t="s">
        <v>468</v>
      </c>
      <c r="D6" s="582"/>
      <c r="E6" s="580">
        <v>2018</v>
      </c>
      <c r="F6" s="552"/>
      <c r="G6" s="580">
        <v>2019</v>
      </c>
      <c r="H6" s="552"/>
      <c r="I6" s="580">
        <v>2020</v>
      </c>
      <c r="J6" s="552"/>
      <c r="K6" s="580">
        <v>2021</v>
      </c>
      <c r="L6" s="552"/>
    </row>
    <row r="7" spans="1:24" ht="13.8" thickBot="1" x14ac:dyDescent="0.3">
      <c r="A7" s="614"/>
      <c r="B7" s="615"/>
      <c r="C7" s="583"/>
      <c r="D7" s="584"/>
      <c r="E7" s="556"/>
      <c r="F7" s="558"/>
      <c r="G7" s="556"/>
      <c r="H7" s="558"/>
      <c r="I7" s="556"/>
      <c r="J7" s="558"/>
      <c r="K7" s="556"/>
      <c r="L7" s="558"/>
    </row>
    <row r="8" spans="1:24" ht="13.8" thickTop="1" x14ac:dyDescent="0.25">
      <c r="A8" s="501"/>
      <c r="B8" s="503"/>
      <c r="C8" s="572"/>
      <c r="D8" s="573"/>
      <c r="E8" s="572"/>
      <c r="F8" s="573"/>
      <c r="G8" s="572"/>
      <c r="H8" s="573"/>
      <c r="I8" s="572"/>
      <c r="J8" s="573"/>
      <c r="K8" s="572"/>
      <c r="L8" s="573"/>
    </row>
    <row r="9" spans="1:24" x14ac:dyDescent="0.25">
      <c r="A9" s="564" t="s">
        <v>467</v>
      </c>
      <c r="B9" s="565"/>
      <c r="C9" s="450"/>
      <c r="D9" s="451"/>
      <c r="E9" s="450"/>
      <c r="F9" s="451"/>
      <c r="G9" s="450"/>
      <c r="H9" s="451"/>
      <c r="I9" s="450"/>
      <c r="J9" s="451"/>
      <c r="K9" s="450"/>
      <c r="L9" s="451"/>
    </row>
    <row r="10" spans="1:24" x14ac:dyDescent="0.25">
      <c r="A10" s="564">
        <f>E6</f>
        <v>2018</v>
      </c>
      <c r="B10" s="565"/>
      <c r="C10" s="630"/>
      <c r="D10" s="631"/>
      <c r="E10" s="602"/>
      <c r="F10" s="603"/>
      <c r="G10" s="450"/>
      <c r="H10" s="451"/>
      <c r="I10" s="450"/>
      <c r="J10" s="451"/>
      <c r="K10" s="450"/>
      <c r="L10" s="451"/>
    </row>
    <row r="11" spans="1:24" x14ac:dyDescent="0.25">
      <c r="A11" s="564">
        <f>G6</f>
        <v>2019</v>
      </c>
      <c r="B11" s="565"/>
      <c r="C11" s="621"/>
      <c r="D11" s="622"/>
      <c r="E11" s="587"/>
      <c r="F11" s="588"/>
      <c r="G11" s="450"/>
      <c r="H11" s="451"/>
      <c r="I11" s="450"/>
      <c r="J11" s="451"/>
      <c r="K11" s="450"/>
      <c r="L11" s="451"/>
    </row>
    <row r="12" spans="1:24" x14ac:dyDescent="0.25">
      <c r="A12" s="564">
        <f>I6</f>
        <v>2020</v>
      </c>
      <c r="B12" s="565"/>
      <c r="C12" s="621"/>
      <c r="D12" s="622"/>
      <c r="E12" s="570"/>
      <c r="F12" s="571"/>
      <c r="G12" s="570"/>
      <c r="H12" s="571"/>
      <c r="I12" s="450"/>
      <c r="J12" s="451"/>
      <c r="K12" s="450"/>
      <c r="L12" s="451"/>
    </row>
    <row r="13" spans="1:24" ht="13.8" thickBot="1" x14ac:dyDescent="0.3">
      <c r="A13" s="598">
        <f>K6</f>
        <v>2021</v>
      </c>
      <c r="B13" s="599"/>
      <c r="C13" s="628"/>
      <c r="D13" s="629"/>
      <c r="E13" s="568"/>
      <c r="F13" s="569"/>
      <c r="G13" s="568"/>
      <c r="H13" s="569"/>
      <c r="I13" s="568"/>
      <c r="J13" s="569"/>
      <c r="K13" s="632"/>
      <c r="L13" s="63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10" t="s">
        <v>228</v>
      </c>
      <c r="B16" s="611"/>
      <c r="C16" s="616" t="s">
        <v>55</v>
      </c>
      <c r="D16" s="617"/>
      <c r="E16" s="617"/>
      <c r="F16" s="617"/>
      <c r="G16" s="617"/>
      <c r="H16" s="617"/>
      <c r="I16" s="617"/>
      <c r="J16" s="617"/>
      <c r="K16" s="617"/>
      <c r="L16" s="618"/>
    </row>
    <row r="17" spans="1:12" ht="13.5" customHeight="1" thickTop="1" x14ac:dyDescent="0.25">
      <c r="A17" s="612"/>
      <c r="B17" s="613"/>
      <c r="C17" s="581" t="s">
        <v>468</v>
      </c>
      <c r="D17" s="582"/>
      <c r="E17" s="580">
        <v>2018</v>
      </c>
      <c r="F17" s="552"/>
      <c r="G17" s="580">
        <v>2019</v>
      </c>
      <c r="H17" s="552"/>
      <c r="I17" s="580">
        <v>2020</v>
      </c>
      <c r="J17" s="552"/>
      <c r="K17" s="580">
        <v>2021</v>
      </c>
      <c r="L17" s="552"/>
    </row>
    <row r="18" spans="1:12" ht="13.8" thickBot="1" x14ac:dyDescent="0.3">
      <c r="A18" s="614"/>
      <c r="B18" s="615"/>
      <c r="C18" s="583"/>
      <c r="D18" s="584"/>
      <c r="E18" s="556"/>
      <c r="F18" s="558"/>
      <c r="G18" s="556"/>
      <c r="H18" s="558"/>
      <c r="I18" s="556"/>
      <c r="J18" s="558"/>
      <c r="K18" s="556"/>
      <c r="L18" s="558"/>
    </row>
    <row r="19" spans="1:12" ht="13.8" thickTop="1" x14ac:dyDescent="0.25">
      <c r="A19" s="501"/>
      <c r="B19" s="503"/>
      <c r="C19" s="572"/>
      <c r="D19" s="573"/>
      <c r="E19" s="572"/>
      <c r="F19" s="573"/>
      <c r="G19" s="572"/>
      <c r="H19" s="573"/>
      <c r="I19" s="572"/>
      <c r="J19" s="573"/>
      <c r="K19" s="572"/>
      <c r="L19" s="573"/>
    </row>
    <row r="20" spans="1:12" x14ac:dyDescent="0.25">
      <c r="A20" s="564" t="s">
        <v>467</v>
      </c>
      <c r="B20" s="565"/>
      <c r="C20" s="450"/>
      <c r="D20" s="451"/>
      <c r="E20" s="450"/>
      <c r="F20" s="451"/>
      <c r="G20" s="450"/>
      <c r="H20" s="451"/>
      <c r="I20" s="450"/>
      <c r="J20" s="451"/>
      <c r="K20" s="450"/>
      <c r="L20" s="451"/>
    </row>
    <row r="21" spans="1:12" x14ac:dyDescent="0.25">
      <c r="A21" s="564">
        <f>E17</f>
        <v>2018</v>
      </c>
      <c r="B21" s="565"/>
      <c r="C21" s="630"/>
      <c r="D21" s="631"/>
      <c r="E21" s="450"/>
      <c r="F21" s="451"/>
      <c r="G21" s="450"/>
      <c r="H21" s="451"/>
      <c r="I21" s="450"/>
      <c r="J21" s="451"/>
      <c r="K21" s="450"/>
      <c r="L21" s="451"/>
    </row>
    <row r="22" spans="1:12" ht="14.25" customHeight="1" x14ac:dyDescent="0.25">
      <c r="A22" s="564">
        <f>G17</f>
        <v>2019</v>
      </c>
      <c r="B22" s="565"/>
      <c r="C22" s="621"/>
      <c r="D22" s="622"/>
      <c r="E22" s="570"/>
      <c r="F22" s="571"/>
      <c r="G22" s="450"/>
      <c r="H22" s="451"/>
      <c r="I22" s="450"/>
      <c r="J22" s="451"/>
      <c r="K22" s="450"/>
      <c r="L22" s="451"/>
    </row>
    <row r="23" spans="1:12" ht="13.5" customHeight="1" x14ac:dyDescent="0.25">
      <c r="A23" s="564">
        <f>I17</f>
        <v>2020</v>
      </c>
      <c r="B23" s="565"/>
      <c r="C23" s="621"/>
      <c r="D23" s="622"/>
      <c r="E23" s="570"/>
      <c r="F23" s="571"/>
      <c r="G23" s="570"/>
      <c r="H23" s="571"/>
      <c r="I23" s="450"/>
      <c r="J23" s="451"/>
      <c r="K23" s="450"/>
      <c r="L23" s="451"/>
    </row>
    <row r="24" spans="1:12" ht="13.5" customHeight="1" thickBot="1" x14ac:dyDescent="0.3">
      <c r="A24" s="598">
        <f>K17</f>
        <v>2021</v>
      </c>
      <c r="B24" s="599"/>
      <c r="C24" s="628"/>
      <c r="D24" s="629"/>
      <c r="E24" s="568"/>
      <c r="F24" s="569"/>
      <c r="G24" s="568"/>
      <c r="H24" s="569"/>
      <c r="I24" s="568"/>
      <c r="J24" s="569"/>
      <c r="K24" s="632"/>
      <c r="L24" s="63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10" t="s">
        <v>228</v>
      </c>
      <c r="B27" s="611"/>
      <c r="C27" s="616" t="s">
        <v>218</v>
      </c>
      <c r="D27" s="617"/>
      <c r="E27" s="617"/>
      <c r="F27" s="617"/>
      <c r="G27" s="617"/>
      <c r="H27" s="617"/>
      <c r="I27" s="617"/>
      <c r="J27" s="617"/>
      <c r="K27" s="617"/>
      <c r="L27" s="618"/>
    </row>
    <row r="28" spans="1:12" ht="13.5" customHeight="1" thickTop="1" x14ac:dyDescent="0.25">
      <c r="A28" s="612"/>
      <c r="B28" s="613"/>
      <c r="C28" s="581" t="s">
        <v>468</v>
      </c>
      <c r="D28" s="582"/>
      <c r="E28" s="580">
        <v>2018</v>
      </c>
      <c r="F28" s="552"/>
      <c r="G28" s="580">
        <v>2019</v>
      </c>
      <c r="H28" s="552"/>
      <c r="I28" s="580">
        <v>2020</v>
      </c>
      <c r="J28" s="552"/>
      <c r="K28" s="580">
        <v>2021</v>
      </c>
      <c r="L28" s="552"/>
    </row>
    <row r="29" spans="1:12" ht="13.8" thickBot="1" x14ac:dyDescent="0.3">
      <c r="A29" s="614"/>
      <c r="B29" s="615"/>
      <c r="C29" s="583"/>
      <c r="D29" s="584"/>
      <c r="E29" s="556"/>
      <c r="F29" s="558"/>
      <c r="G29" s="556"/>
      <c r="H29" s="558"/>
      <c r="I29" s="556"/>
      <c r="J29" s="558"/>
      <c r="K29" s="556"/>
      <c r="L29" s="558"/>
    </row>
    <row r="30" spans="1:12" ht="13.8" thickTop="1" x14ac:dyDescent="0.25">
      <c r="A30" s="501"/>
      <c r="B30" s="503"/>
      <c r="C30" s="572"/>
      <c r="D30" s="573"/>
      <c r="E30" s="572"/>
      <c r="F30" s="573"/>
      <c r="G30" s="572"/>
      <c r="H30" s="573"/>
      <c r="I30" s="572"/>
      <c r="J30" s="573"/>
      <c r="K30" s="572"/>
      <c r="L30" s="573"/>
    </row>
    <row r="31" spans="1:12" x14ac:dyDescent="0.25">
      <c r="A31" s="564" t="s">
        <v>467</v>
      </c>
      <c r="B31" s="565"/>
      <c r="C31" s="450"/>
      <c r="D31" s="451"/>
      <c r="E31" s="450"/>
      <c r="F31" s="451"/>
      <c r="G31" s="450"/>
      <c r="H31" s="451"/>
      <c r="I31" s="450"/>
      <c r="J31" s="451"/>
      <c r="K31" s="450"/>
      <c r="L31" s="451"/>
    </row>
    <row r="32" spans="1:12" x14ac:dyDescent="0.25">
      <c r="A32" s="564">
        <f>E28</f>
        <v>2018</v>
      </c>
      <c r="B32" s="565"/>
      <c r="C32" s="570"/>
      <c r="D32" s="571"/>
      <c r="E32" s="450"/>
      <c r="F32" s="451"/>
      <c r="G32" s="450"/>
      <c r="H32" s="451"/>
      <c r="I32" s="450"/>
      <c r="J32" s="451"/>
      <c r="K32" s="450"/>
      <c r="L32" s="451"/>
    </row>
    <row r="33" spans="1:12" x14ac:dyDescent="0.25">
      <c r="A33" s="564">
        <f>G28</f>
        <v>2019</v>
      </c>
      <c r="B33" s="565"/>
      <c r="C33" s="570"/>
      <c r="D33" s="571"/>
      <c r="E33" s="570"/>
      <c r="F33" s="571"/>
      <c r="G33" s="450"/>
      <c r="H33" s="451"/>
      <c r="I33" s="450"/>
      <c r="J33" s="451"/>
      <c r="K33" s="450"/>
      <c r="L33" s="451"/>
    </row>
    <row r="34" spans="1:12" x14ac:dyDescent="0.25">
      <c r="A34" s="564">
        <f>I28</f>
        <v>2020</v>
      </c>
      <c r="B34" s="565"/>
      <c r="C34" s="570"/>
      <c r="D34" s="571"/>
      <c r="E34" s="570"/>
      <c r="F34" s="571"/>
      <c r="G34" s="570"/>
      <c r="H34" s="571"/>
      <c r="I34" s="450"/>
      <c r="J34" s="451"/>
      <c r="K34" s="450"/>
      <c r="L34" s="451"/>
    </row>
    <row r="35" spans="1:12" ht="13.8" thickBot="1" x14ac:dyDescent="0.3">
      <c r="A35" s="598">
        <f>K28</f>
        <v>2021</v>
      </c>
      <c r="B35" s="599"/>
      <c r="C35" s="568"/>
      <c r="D35" s="569"/>
      <c r="E35" s="568"/>
      <c r="F35" s="569"/>
      <c r="G35" s="568"/>
      <c r="H35" s="569"/>
      <c r="I35" s="568"/>
      <c r="J35" s="569"/>
      <c r="K35" s="632"/>
      <c r="L35" s="63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40"/>
  <sheetViews>
    <sheetView showGridLines="0" topLeftCell="A12" zoomScaleNormal="100" workbookViewId="0">
      <selection activeCell="O29" sqref="O29"/>
    </sheetView>
  </sheetViews>
  <sheetFormatPr defaultRowHeight="13.2" x14ac:dyDescent="0.25"/>
  <cols>
    <col min="3" max="11" width="7.77734375" customWidth="1"/>
    <col min="12" max="12" width="8.77734375" customWidth="1"/>
    <col min="13" max="15" width="7.77734375" customWidth="1"/>
    <col min="16" max="16" width="7.5546875" customWidth="1"/>
    <col min="17" max="19" width="7.77734375" customWidth="1"/>
    <col min="20" max="21" width="7.5546875" customWidth="1"/>
    <col min="22" max="24" width="7.77734375" customWidth="1"/>
  </cols>
  <sheetData>
    <row r="1" spans="1:24" x14ac:dyDescent="0.25">
      <c r="A1" s="413" t="str">
        <f>'2.Balance Sheet'!A1</f>
        <v>ANNUAL STATEMENT FOR THE PERIOD ENDED:</v>
      </c>
      <c r="B1" s="165"/>
      <c r="C1" s="165"/>
      <c r="D1" s="165"/>
      <c r="E1" s="165"/>
      <c r="F1" s="399" t="str">
        <f>'Title Page'!A5</f>
        <v>December 31, 2021</v>
      </c>
      <c r="G1" s="165"/>
      <c r="H1" s="37"/>
      <c r="I1" s="18"/>
      <c r="L1" s="25" t="s">
        <v>363</v>
      </c>
    </row>
    <row r="2" spans="1:24" ht="13.8" thickBot="1" x14ac:dyDescent="0.3">
      <c r="A2" s="540">
        <f>'2.Balance Sheet'!A2</f>
        <v>0</v>
      </c>
      <c r="B2" s="540"/>
      <c r="C2" s="540"/>
      <c r="D2" s="540"/>
      <c r="E2" s="540"/>
      <c r="F2" s="540"/>
      <c r="G2" s="540"/>
      <c r="H2" s="540"/>
      <c r="I2" s="540"/>
      <c r="J2" s="540"/>
      <c r="K2" s="540"/>
      <c r="L2" s="540"/>
    </row>
    <row r="3" spans="1:24" ht="13.8" thickTop="1" x14ac:dyDescent="0.25">
      <c r="A3" s="636" t="s">
        <v>359</v>
      </c>
      <c r="B3" s="402"/>
      <c r="C3" s="402"/>
      <c r="D3" s="402"/>
      <c r="E3" s="402"/>
      <c r="F3" s="402"/>
      <c r="G3" s="402"/>
      <c r="H3" s="402"/>
      <c r="I3" s="402"/>
      <c r="J3" s="402"/>
      <c r="K3" s="402"/>
      <c r="L3" s="403"/>
    </row>
    <row r="4" spans="1:24" ht="13.8" thickBot="1" x14ac:dyDescent="0.3">
      <c r="A4" s="404"/>
      <c r="B4" s="405"/>
      <c r="C4" s="405"/>
      <c r="D4" s="405"/>
      <c r="E4" s="405"/>
      <c r="F4" s="405"/>
      <c r="G4" s="405"/>
      <c r="H4" s="405"/>
      <c r="I4" s="405"/>
      <c r="J4" s="405"/>
      <c r="K4" s="405"/>
      <c r="L4" s="406"/>
      <c r="W4" s="4"/>
      <c r="X4" s="4"/>
    </row>
    <row r="5" spans="1:24" ht="14.25" customHeight="1" thickTop="1" thickBot="1" x14ac:dyDescent="0.3">
      <c r="A5" s="610" t="s">
        <v>228</v>
      </c>
      <c r="B5" s="611"/>
      <c r="C5" s="616" t="s">
        <v>54</v>
      </c>
      <c r="D5" s="617"/>
      <c r="E5" s="617"/>
      <c r="F5" s="617"/>
      <c r="G5" s="617"/>
      <c r="H5" s="617"/>
      <c r="I5" s="617"/>
      <c r="J5" s="617"/>
      <c r="K5" s="617"/>
      <c r="L5" s="618"/>
      <c r="W5" s="17"/>
      <c r="X5" s="17"/>
    </row>
    <row r="6" spans="1:24" ht="13.5" customHeight="1" thickTop="1" x14ac:dyDescent="0.25">
      <c r="A6" s="612"/>
      <c r="B6" s="613"/>
      <c r="C6" s="581" t="s">
        <v>468</v>
      </c>
      <c r="D6" s="582"/>
      <c r="E6" s="580">
        <v>2018</v>
      </c>
      <c r="F6" s="552"/>
      <c r="G6" s="580">
        <v>2019</v>
      </c>
      <c r="H6" s="552"/>
      <c r="I6" s="580">
        <v>2020</v>
      </c>
      <c r="J6" s="552"/>
      <c r="K6" s="580">
        <v>2021</v>
      </c>
      <c r="L6" s="552"/>
    </row>
    <row r="7" spans="1:24" ht="13.8" thickBot="1" x14ac:dyDescent="0.3">
      <c r="A7" s="614"/>
      <c r="B7" s="615"/>
      <c r="C7" s="583"/>
      <c r="D7" s="584"/>
      <c r="E7" s="556"/>
      <c r="F7" s="558"/>
      <c r="G7" s="556"/>
      <c r="H7" s="558"/>
      <c r="I7" s="556"/>
      <c r="J7" s="558"/>
      <c r="K7" s="556"/>
      <c r="L7" s="558"/>
    </row>
    <row r="8" spans="1:24" ht="13.8" thickTop="1" x14ac:dyDescent="0.25">
      <c r="A8" s="501"/>
      <c r="B8" s="503"/>
      <c r="C8" s="572"/>
      <c r="D8" s="573"/>
      <c r="E8" s="572"/>
      <c r="F8" s="573"/>
      <c r="G8" s="572"/>
      <c r="H8" s="573"/>
      <c r="I8" s="572"/>
      <c r="J8" s="573"/>
      <c r="K8" s="572"/>
      <c r="L8" s="573"/>
    </row>
    <row r="9" spans="1:24" x14ac:dyDescent="0.25">
      <c r="A9" s="564" t="s">
        <v>467</v>
      </c>
      <c r="B9" s="565"/>
      <c r="C9" s="450"/>
      <c r="D9" s="451"/>
      <c r="E9" s="450"/>
      <c r="F9" s="451"/>
      <c r="G9" s="450"/>
      <c r="H9" s="451"/>
      <c r="I9" s="450"/>
      <c r="J9" s="451"/>
      <c r="K9" s="450"/>
      <c r="L9" s="451"/>
    </row>
    <row r="10" spans="1:24" x14ac:dyDescent="0.25">
      <c r="A10" s="564">
        <f>E6</f>
        <v>2018</v>
      </c>
      <c r="B10" s="565"/>
      <c r="C10" s="630"/>
      <c r="D10" s="631"/>
      <c r="E10" s="602"/>
      <c r="F10" s="603"/>
      <c r="G10" s="450"/>
      <c r="H10" s="451"/>
      <c r="I10" s="450"/>
      <c r="J10" s="451"/>
      <c r="K10" s="450"/>
      <c r="L10" s="451"/>
    </row>
    <row r="11" spans="1:24" x14ac:dyDescent="0.25">
      <c r="A11" s="564">
        <f>G6</f>
        <v>2019</v>
      </c>
      <c r="B11" s="565"/>
      <c r="C11" s="621"/>
      <c r="D11" s="622"/>
      <c r="E11" s="587"/>
      <c r="F11" s="588"/>
      <c r="G11" s="450"/>
      <c r="H11" s="451"/>
      <c r="I11" s="450"/>
      <c r="J11" s="451"/>
      <c r="K11" s="450"/>
      <c r="L11" s="451"/>
    </row>
    <row r="12" spans="1:24" x14ac:dyDescent="0.25">
      <c r="A12" s="564">
        <f>I6</f>
        <v>2020</v>
      </c>
      <c r="B12" s="565"/>
      <c r="C12" s="621"/>
      <c r="D12" s="622"/>
      <c r="E12" s="570"/>
      <c r="F12" s="571"/>
      <c r="G12" s="570"/>
      <c r="H12" s="571"/>
      <c r="I12" s="450"/>
      <c r="J12" s="451"/>
      <c r="K12" s="450"/>
      <c r="L12" s="451"/>
    </row>
    <row r="13" spans="1:24" ht="13.8" thickBot="1" x14ac:dyDescent="0.3">
      <c r="A13" s="598">
        <f>K6</f>
        <v>2021</v>
      </c>
      <c r="B13" s="599"/>
      <c r="C13" s="628"/>
      <c r="D13" s="629"/>
      <c r="E13" s="568"/>
      <c r="F13" s="569"/>
      <c r="G13" s="568"/>
      <c r="H13" s="569"/>
      <c r="I13" s="568"/>
      <c r="J13" s="569"/>
      <c r="K13" s="632"/>
      <c r="L13" s="63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10" t="s">
        <v>228</v>
      </c>
      <c r="B16" s="611"/>
      <c r="C16" s="616" t="s">
        <v>55</v>
      </c>
      <c r="D16" s="617"/>
      <c r="E16" s="617"/>
      <c r="F16" s="617"/>
      <c r="G16" s="617"/>
      <c r="H16" s="617"/>
      <c r="I16" s="617"/>
      <c r="J16" s="617"/>
      <c r="K16" s="617"/>
      <c r="L16" s="618"/>
    </row>
    <row r="17" spans="1:12" ht="13.5" customHeight="1" thickTop="1" x14ac:dyDescent="0.25">
      <c r="A17" s="612"/>
      <c r="B17" s="613"/>
      <c r="C17" s="581" t="s">
        <v>468</v>
      </c>
      <c r="D17" s="582"/>
      <c r="E17" s="580">
        <v>2018</v>
      </c>
      <c r="F17" s="552"/>
      <c r="G17" s="580">
        <v>2019</v>
      </c>
      <c r="H17" s="552"/>
      <c r="I17" s="580">
        <v>2020</v>
      </c>
      <c r="J17" s="552"/>
      <c r="K17" s="580">
        <v>2021</v>
      </c>
      <c r="L17" s="552"/>
    </row>
    <row r="18" spans="1:12" ht="13.8" thickBot="1" x14ac:dyDescent="0.3">
      <c r="A18" s="614"/>
      <c r="B18" s="615"/>
      <c r="C18" s="583"/>
      <c r="D18" s="584"/>
      <c r="E18" s="556"/>
      <c r="F18" s="558"/>
      <c r="G18" s="556"/>
      <c r="H18" s="558"/>
      <c r="I18" s="556"/>
      <c r="J18" s="558"/>
      <c r="K18" s="556"/>
      <c r="L18" s="558"/>
    </row>
    <row r="19" spans="1:12" ht="13.8" thickTop="1" x14ac:dyDescent="0.25">
      <c r="A19" s="501"/>
      <c r="B19" s="503"/>
      <c r="C19" s="572"/>
      <c r="D19" s="573"/>
      <c r="E19" s="572"/>
      <c r="F19" s="573"/>
      <c r="G19" s="572"/>
      <c r="H19" s="573"/>
      <c r="I19" s="572"/>
      <c r="J19" s="573"/>
      <c r="K19" s="572"/>
      <c r="L19" s="573"/>
    </row>
    <row r="20" spans="1:12" x14ac:dyDescent="0.25">
      <c r="A20" s="564" t="s">
        <v>467</v>
      </c>
      <c r="B20" s="565"/>
      <c r="C20" s="450"/>
      <c r="D20" s="451"/>
      <c r="E20" s="450"/>
      <c r="F20" s="451"/>
      <c r="G20" s="450"/>
      <c r="H20" s="451"/>
      <c r="I20" s="450"/>
      <c r="J20" s="451"/>
      <c r="K20" s="450"/>
      <c r="L20" s="451"/>
    </row>
    <row r="21" spans="1:12" x14ac:dyDescent="0.25">
      <c r="A21" s="564">
        <f>E17</f>
        <v>2018</v>
      </c>
      <c r="B21" s="565"/>
      <c r="C21" s="630"/>
      <c r="D21" s="631"/>
      <c r="E21" s="450"/>
      <c r="F21" s="451"/>
      <c r="G21" s="450"/>
      <c r="H21" s="451"/>
      <c r="I21" s="450"/>
      <c r="J21" s="451"/>
      <c r="K21" s="450"/>
      <c r="L21" s="451"/>
    </row>
    <row r="22" spans="1:12" ht="14.25" customHeight="1" x14ac:dyDescent="0.25">
      <c r="A22" s="564">
        <f>G17</f>
        <v>2019</v>
      </c>
      <c r="B22" s="565"/>
      <c r="C22" s="621"/>
      <c r="D22" s="622"/>
      <c r="E22" s="570"/>
      <c r="F22" s="571"/>
      <c r="G22" s="450"/>
      <c r="H22" s="451"/>
      <c r="I22" s="450"/>
      <c r="J22" s="451"/>
      <c r="K22" s="450"/>
      <c r="L22" s="451"/>
    </row>
    <row r="23" spans="1:12" ht="13.5" customHeight="1" x14ac:dyDescent="0.25">
      <c r="A23" s="564">
        <f>I17</f>
        <v>2020</v>
      </c>
      <c r="B23" s="565"/>
      <c r="C23" s="621"/>
      <c r="D23" s="622"/>
      <c r="E23" s="570"/>
      <c r="F23" s="571"/>
      <c r="G23" s="570"/>
      <c r="H23" s="571"/>
      <c r="I23" s="450"/>
      <c r="J23" s="451"/>
      <c r="K23" s="450"/>
      <c r="L23" s="451"/>
    </row>
    <row r="24" spans="1:12" ht="13.5" customHeight="1" thickBot="1" x14ac:dyDescent="0.3">
      <c r="A24" s="598">
        <f>K17</f>
        <v>2021</v>
      </c>
      <c r="B24" s="599"/>
      <c r="C24" s="628"/>
      <c r="D24" s="629"/>
      <c r="E24" s="568"/>
      <c r="F24" s="569"/>
      <c r="G24" s="568"/>
      <c r="H24" s="569"/>
      <c r="I24" s="568"/>
      <c r="J24" s="569"/>
      <c r="K24" s="632"/>
      <c r="L24" s="63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10" t="s">
        <v>228</v>
      </c>
      <c r="B27" s="611"/>
      <c r="C27" s="616" t="s">
        <v>218</v>
      </c>
      <c r="D27" s="617"/>
      <c r="E27" s="617"/>
      <c r="F27" s="617"/>
      <c r="G27" s="617"/>
      <c r="H27" s="617"/>
      <c r="I27" s="617"/>
      <c r="J27" s="617"/>
      <c r="K27" s="617"/>
      <c r="L27" s="618"/>
    </row>
    <row r="28" spans="1:12" ht="13.5" customHeight="1" thickTop="1" x14ac:dyDescent="0.25">
      <c r="A28" s="612"/>
      <c r="B28" s="613"/>
      <c r="C28" s="581" t="s">
        <v>468</v>
      </c>
      <c r="D28" s="582"/>
      <c r="E28" s="580">
        <v>2018</v>
      </c>
      <c r="F28" s="552"/>
      <c r="G28" s="580">
        <v>2019</v>
      </c>
      <c r="H28" s="552"/>
      <c r="I28" s="580">
        <v>2020</v>
      </c>
      <c r="J28" s="552"/>
      <c r="K28" s="580">
        <v>2021</v>
      </c>
      <c r="L28" s="552"/>
    </row>
    <row r="29" spans="1:12" ht="13.8" thickBot="1" x14ac:dyDescent="0.3">
      <c r="A29" s="614"/>
      <c r="B29" s="615"/>
      <c r="C29" s="583"/>
      <c r="D29" s="584"/>
      <c r="E29" s="556"/>
      <c r="F29" s="558"/>
      <c r="G29" s="556"/>
      <c r="H29" s="558"/>
      <c r="I29" s="556"/>
      <c r="J29" s="558"/>
      <c r="K29" s="556"/>
      <c r="L29" s="558"/>
    </row>
    <row r="30" spans="1:12" ht="13.8" thickTop="1" x14ac:dyDescent="0.25">
      <c r="A30" s="501"/>
      <c r="B30" s="503"/>
      <c r="C30" s="572"/>
      <c r="D30" s="573"/>
      <c r="E30" s="572"/>
      <c r="F30" s="573"/>
      <c r="G30" s="572"/>
      <c r="H30" s="573"/>
      <c r="I30" s="572"/>
      <c r="J30" s="573"/>
      <c r="K30" s="572"/>
      <c r="L30" s="573"/>
    </row>
    <row r="31" spans="1:12" x14ac:dyDescent="0.25">
      <c r="A31" s="564" t="s">
        <v>467</v>
      </c>
      <c r="B31" s="565"/>
      <c r="C31" s="450"/>
      <c r="D31" s="451"/>
      <c r="E31" s="450"/>
      <c r="F31" s="451"/>
      <c r="G31" s="450"/>
      <c r="H31" s="451"/>
      <c r="I31" s="450"/>
      <c r="J31" s="451"/>
      <c r="K31" s="450"/>
      <c r="L31" s="451"/>
    </row>
    <row r="32" spans="1:12" x14ac:dyDescent="0.25">
      <c r="A32" s="564">
        <f>E28</f>
        <v>2018</v>
      </c>
      <c r="B32" s="565"/>
      <c r="C32" s="570"/>
      <c r="D32" s="571"/>
      <c r="E32" s="450"/>
      <c r="F32" s="451"/>
      <c r="G32" s="450"/>
      <c r="H32" s="451"/>
      <c r="I32" s="450"/>
      <c r="J32" s="451"/>
      <c r="K32" s="450"/>
      <c r="L32" s="451"/>
    </row>
    <row r="33" spans="1:12" x14ac:dyDescent="0.25">
      <c r="A33" s="564">
        <f>G28</f>
        <v>2019</v>
      </c>
      <c r="B33" s="565"/>
      <c r="C33" s="570"/>
      <c r="D33" s="571"/>
      <c r="E33" s="570"/>
      <c r="F33" s="571"/>
      <c r="G33" s="450"/>
      <c r="H33" s="451"/>
      <c r="I33" s="450"/>
      <c r="J33" s="451"/>
      <c r="K33" s="450"/>
      <c r="L33" s="451"/>
    </row>
    <row r="34" spans="1:12" x14ac:dyDescent="0.25">
      <c r="A34" s="564">
        <f>I28</f>
        <v>2020</v>
      </c>
      <c r="B34" s="565"/>
      <c r="C34" s="570"/>
      <c r="D34" s="571"/>
      <c r="E34" s="570"/>
      <c r="F34" s="571"/>
      <c r="G34" s="570"/>
      <c r="H34" s="571"/>
      <c r="I34" s="450"/>
      <c r="J34" s="451"/>
      <c r="K34" s="450"/>
      <c r="L34" s="451"/>
    </row>
    <row r="35" spans="1:12" ht="13.8" thickBot="1" x14ac:dyDescent="0.3">
      <c r="A35" s="598">
        <f>K28</f>
        <v>2021</v>
      </c>
      <c r="B35" s="599"/>
      <c r="C35" s="568"/>
      <c r="D35" s="569"/>
      <c r="E35" s="568"/>
      <c r="F35" s="569"/>
      <c r="G35" s="568"/>
      <c r="H35" s="569"/>
      <c r="I35" s="568"/>
      <c r="J35" s="569"/>
      <c r="K35" s="632"/>
      <c r="L35" s="63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8"/>
  <sheetViews>
    <sheetView showGridLines="0" topLeftCell="A38" zoomScale="80" zoomScaleNormal="80" workbookViewId="0">
      <selection activeCell="A2" sqref="A2:H2"/>
    </sheetView>
  </sheetViews>
  <sheetFormatPr defaultRowHeight="13.2" x14ac:dyDescent="0.25"/>
  <sheetData>
    <row r="1" spans="1:10" ht="15.6" x14ac:dyDescent="0.3">
      <c r="A1" s="203" t="s">
        <v>272</v>
      </c>
      <c r="B1" s="203"/>
      <c r="C1" s="203"/>
      <c r="D1" s="203"/>
      <c r="E1" s="204" t="str">
        <f>'Title Page'!A5</f>
        <v>December 31, 2021</v>
      </c>
      <c r="F1" s="205"/>
      <c r="G1" s="205"/>
      <c r="H1" s="156"/>
      <c r="I1" s="157"/>
      <c r="J1" s="157"/>
    </row>
    <row r="2" spans="1:10" ht="15.6" x14ac:dyDescent="0.3">
      <c r="A2" s="206">
        <f>'2.Balance Sheet'!A2:I2</f>
        <v>0</v>
      </c>
      <c r="B2" s="207"/>
      <c r="C2" s="207"/>
      <c r="D2" s="207"/>
      <c r="E2" s="207"/>
      <c r="F2" s="207"/>
      <c r="G2" s="207"/>
      <c r="H2" s="207"/>
      <c r="I2" s="157"/>
      <c r="J2" s="157"/>
    </row>
    <row r="3" spans="1:10" x14ac:dyDescent="0.25">
      <c r="A3" s="208" t="s">
        <v>289</v>
      </c>
      <c r="B3" s="209"/>
      <c r="C3" s="209"/>
      <c r="D3" s="209"/>
      <c r="E3" s="209"/>
      <c r="F3" s="209"/>
      <c r="G3" s="209"/>
      <c r="H3" s="209"/>
      <c r="I3" s="210"/>
      <c r="J3" s="211"/>
    </row>
    <row r="4" spans="1:10" x14ac:dyDescent="0.25">
      <c r="A4" s="212"/>
      <c r="B4" s="213"/>
      <c r="C4" s="213"/>
      <c r="D4" s="213"/>
      <c r="E4" s="213"/>
      <c r="F4" s="213"/>
      <c r="G4" s="213"/>
      <c r="H4" s="213"/>
      <c r="I4" s="214"/>
      <c r="J4" s="215"/>
    </row>
    <row r="5" spans="1:10" ht="15.6" x14ac:dyDescent="0.3">
      <c r="A5" s="158"/>
      <c r="B5" s="158"/>
      <c r="C5" s="158"/>
      <c r="D5" s="158"/>
      <c r="E5" s="158"/>
      <c r="F5" s="158"/>
      <c r="G5" s="158"/>
      <c r="H5" s="157"/>
      <c r="I5" s="157"/>
      <c r="J5" s="157"/>
    </row>
    <row r="6" spans="1:10" ht="15.6" x14ac:dyDescent="0.3">
      <c r="A6" s="158" t="s">
        <v>372</v>
      </c>
      <c r="B6" s="158"/>
      <c r="C6" s="158"/>
      <c r="D6" s="158"/>
      <c r="E6" s="158"/>
      <c r="F6" s="158"/>
      <c r="G6" s="158"/>
      <c r="H6" s="157"/>
      <c r="I6" s="157"/>
      <c r="J6" s="157"/>
    </row>
    <row r="7" spans="1:10" ht="15.6" x14ac:dyDescent="0.3">
      <c r="A7" s="158"/>
      <c r="B7" s="158"/>
      <c r="C7" s="158"/>
      <c r="D7" s="158"/>
      <c r="E7" s="158"/>
      <c r="F7" s="158"/>
      <c r="G7" s="158"/>
      <c r="H7" s="157"/>
      <c r="I7" s="157"/>
      <c r="J7" s="157"/>
    </row>
    <row r="8" spans="1:10" ht="15.6" x14ac:dyDescent="0.3">
      <c r="A8" s="158" t="s">
        <v>373</v>
      </c>
      <c r="B8" s="158"/>
      <c r="C8" s="158"/>
      <c r="D8" s="158"/>
      <c r="E8" s="158"/>
      <c r="F8" s="158"/>
      <c r="G8" s="158"/>
      <c r="H8" s="157"/>
      <c r="I8" s="157"/>
      <c r="J8" s="157"/>
    </row>
    <row r="9" spans="1:10" ht="15.6" x14ac:dyDescent="0.3">
      <c r="A9" s="158"/>
      <c r="B9" s="158"/>
      <c r="C9" s="158"/>
      <c r="D9" s="158"/>
      <c r="E9" s="158"/>
      <c r="F9" s="158"/>
      <c r="G9" s="158"/>
      <c r="H9" s="157"/>
      <c r="I9" s="157"/>
      <c r="J9" s="157"/>
    </row>
    <row r="10" spans="1:10" ht="15.6" x14ac:dyDescent="0.3">
      <c r="A10" s="158" t="s">
        <v>374</v>
      </c>
      <c r="B10" s="158"/>
      <c r="C10" s="158"/>
      <c r="D10" s="158"/>
      <c r="E10" s="158"/>
      <c r="F10" s="158"/>
      <c r="G10" s="158"/>
      <c r="H10" s="157"/>
      <c r="I10" s="157"/>
      <c r="J10" s="157"/>
    </row>
    <row r="11" spans="1:10" ht="15.6" x14ac:dyDescent="0.3">
      <c r="A11" s="158"/>
      <c r="B11" s="158"/>
      <c r="C11" s="158"/>
      <c r="D11" s="158"/>
      <c r="E11" s="158"/>
      <c r="F11" s="158"/>
      <c r="G11" s="158"/>
      <c r="H11" s="157"/>
      <c r="I11" s="157"/>
      <c r="J11" s="157"/>
    </row>
    <row r="12" spans="1:10" ht="15.6" x14ac:dyDescent="0.3">
      <c r="A12" s="158" t="s">
        <v>375</v>
      </c>
      <c r="B12" s="158"/>
      <c r="C12" s="158"/>
      <c r="D12" s="158"/>
      <c r="E12" s="158"/>
      <c r="F12" s="158"/>
      <c r="G12" s="158"/>
      <c r="H12" s="157"/>
      <c r="I12" s="157"/>
      <c r="J12" s="157"/>
    </row>
    <row r="13" spans="1:10" ht="15.6" x14ac:dyDescent="0.3">
      <c r="A13" s="158"/>
      <c r="B13" s="158"/>
      <c r="C13" s="158"/>
      <c r="D13" s="158"/>
      <c r="E13" s="158"/>
      <c r="F13" s="158"/>
      <c r="G13" s="158"/>
      <c r="H13" s="157"/>
      <c r="I13" s="157"/>
      <c r="J13" s="157"/>
    </row>
    <row r="14" spans="1:10" ht="15.6" x14ac:dyDescent="0.3">
      <c r="A14" s="158" t="s">
        <v>376</v>
      </c>
      <c r="B14" s="158"/>
      <c r="C14" s="158"/>
      <c r="D14" s="158"/>
      <c r="E14" s="158"/>
      <c r="F14" s="158"/>
      <c r="G14" s="158"/>
      <c r="H14" s="157"/>
      <c r="I14" s="157"/>
      <c r="J14" s="157"/>
    </row>
    <row r="15" spans="1:10" ht="15.6" x14ac:dyDescent="0.3">
      <c r="A15" s="158"/>
      <c r="B15" s="158"/>
      <c r="C15" s="158"/>
      <c r="D15" s="158"/>
      <c r="E15" s="158"/>
      <c r="F15" s="158"/>
      <c r="G15" s="158"/>
      <c r="H15" s="157"/>
      <c r="I15" s="157"/>
      <c r="J15" s="157"/>
    </row>
    <row r="16" spans="1:10" ht="15.6" x14ac:dyDescent="0.3">
      <c r="A16" s="158" t="s">
        <v>377</v>
      </c>
      <c r="B16" s="158"/>
      <c r="C16" s="158"/>
      <c r="D16" s="158"/>
      <c r="E16" s="158"/>
      <c r="F16" s="158"/>
      <c r="G16" s="158"/>
      <c r="H16" s="157"/>
      <c r="I16" s="157"/>
      <c r="J16" s="157"/>
    </row>
    <row r="17" spans="1:10" ht="15.6" x14ac:dyDescent="0.3">
      <c r="A17" s="158"/>
      <c r="B17" s="158"/>
      <c r="C17" s="158"/>
      <c r="D17" s="158"/>
      <c r="E17" s="158"/>
      <c r="F17" s="158"/>
      <c r="G17" s="158"/>
      <c r="H17" s="157"/>
      <c r="I17" s="157"/>
      <c r="J17" s="157"/>
    </row>
    <row r="18" spans="1:10" ht="15.6" x14ac:dyDescent="0.3">
      <c r="A18" s="158" t="s">
        <v>378</v>
      </c>
      <c r="B18" s="158"/>
      <c r="C18" s="158"/>
      <c r="D18" s="158"/>
      <c r="E18" s="158"/>
      <c r="F18" s="158"/>
      <c r="G18" s="158"/>
      <c r="H18" s="157"/>
      <c r="I18" s="157"/>
      <c r="J18" s="157"/>
    </row>
    <row r="19" spans="1:10" ht="15.6" x14ac:dyDescent="0.3">
      <c r="A19" s="158"/>
      <c r="B19" s="158"/>
      <c r="C19" s="158"/>
      <c r="D19" s="158"/>
      <c r="E19" s="158"/>
      <c r="F19" s="158"/>
      <c r="G19" s="158"/>
      <c r="H19" s="157"/>
      <c r="I19" s="157"/>
      <c r="J19" s="157"/>
    </row>
    <row r="20" spans="1:10" ht="15.6" x14ac:dyDescent="0.3">
      <c r="A20" s="158" t="s">
        <v>379</v>
      </c>
      <c r="B20" s="158"/>
      <c r="C20" s="158"/>
      <c r="D20" s="158"/>
      <c r="E20" s="158"/>
      <c r="F20" s="158"/>
      <c r="G20" s="158"/>
      <c r="H20" s="157"/>
      <c r="I20" s="157"/>
      <c r="J20" s="157"/>
    </row>
    <row r="21" spans="1:10" ht="15.6" x14ac:dyDescent="0.3">
      <c r="A21" s="158"/>
      <c r="B21" s="158"/>
      <c r="C21" s="158"/>
      <c r="D21" s="158"/>
      <c r="E21" s="158"/>
      <c r="F21" s="158"/>
      <c r="G21" s="158"/>
      <c r="H21" s="157"/>
      <c r="I21" s="157"/>
      <c r="J21" s="157"/>
    </row>
    <row r="22" spans="1:10" ht="15.6" x14ac:dyDescent="0.3">
      <c r="A22" s="158" t="s">
        <v>380</v>
      </c>
      <c r="B22" s="158"/>
      <c r="C22" s="158"/>
      <c r="D22" s="158"/>
      <c r="E22" s="158"/>
      <c r="F22" s="158"/>
      <c r="G22" s="158"/>
      <c r="H22" s="157"/>
      <c r="I22" s="157"/>
      <c r="J22" s="157"/>
    </row>
    <row r="23" spans="1:10" ht="15.6" x14ac:dyDescent="0.3">
      <c r="A23" s="158"/>
      <c r="B23" s="158"/>
      <c r="C23" s="158"/>
      <c r="D23" s="158"/>
      <c r="E23" s="158"/>
      <c r="F23" s="158"/>
      <c r="G23" s="158"/>
      <c r="H23" s="157"/>
      <c r="I23" s="157"/>
      <c r="J23" s="157"/>
    </row>
    <row r="24" spans="1:10" ht="15.6" x14ac:dyDescent="0.3">
      <c r="A24" s="158" t="s">
        <v>381</v>
      </c>
      <c r="B24" s="158"/>
      <c r="C24" s="158"/>
      <c r="D24" s="158"/>
      <c r="E24" s="158"/>
      <c r="F24" s="158"/>
      <c r="G24" s="158"/>
      <c r="H24" s="157"/>
      <c r="I24" s="157"/>
      <c r="J24" s="157"/>
    </row>
    <row r="25" spans="1:10" ht="15.6" x14ac:dyDescent="0.3">
      <c r="A25" s="158"/>
      <c r="B25" s="158"/>
      <c r="C25" s="158"/>
      <c r="D25" s="158"/>
      <c r="E25" s="158"/>
      <c r="F25" s="158"/>
      <c r="G25" s="158"/>
      <c r="H25" s="157"/>
      <c r="I25" s="157"/>
      <c r="J25" s="157"/>
    </row>
    <row r="26" spans="1:10" ht="15.6" x14ac:dyDescent="0.3">
      <c r="A26" s="158" t="s">
        <v>382</v>
      </c>
      <c r="B26" s="158"/>
      <c r="C26" s="158"/>
      <c r="D26" s="158"/>
      <c r="E26" s="158"/>
      <c r="F26" s="158"/>
      <c r="G26" s="158"/>
      <c r="H26" s="157"/>
      <c r="I26" s="157"/>
      <c r="J26" s="157"/>
    </row>
    <row r="27" spans="1:10" ht="15.6" x14ac:dyDescent="0.3">
      <c r="A27" s="158"/>
      <c r="B27" s="158"/>
      <c r="C27" s="158"/>
      <c r="D27" s="158"/>
      <c r="E27" s="158"/>
      <c r="F27" s="158"/>
      <c r="G27" s="158"/>
      <c r="H27" s="157"/>
      <c r="I27" s="157"/>
      <c r="J27" s="157"/>
    </row>
    <row r="28" spans="1:10" ht="15.6" x14ac:dyDescent="0.3">
      <c r="A28" s="158" t="s">
        <v>383</v>
      </c>
      <c r="B28" s="158"/>
      <c r="C28" s="158"/>
      <c r="D28" s="158"/>
      <c r="E28" s="158"/>
      <c r="F28" s="158"/>
      <c r="G28" s="158"/>
      <c r="H28" s="157"/>
      <c r="I28" s="157"/>
      <c r="J28" s="157"/>
    </row>
    <row r="29" spans="1:10" ht="15.6" x14ac:dyDescent="0.3">
      <c r="A29" s="158"/>
      <c r="B29" s="158"/>
      <c r="C29" s="158"/>
      <c r="D29" s="158"/>
      <c r="E29" s="158"/>
      <c r="F29" s="158"/>
      <c r="G29" s="158"/>
      <c r="H29" s="157"/>
      <c r="I29" s="157"/>
      <c r="J29" s="157"/>
    </row>
    <row r="30" spans="1:10" ht="15.6" x14ac:dyDescent="0.3">
      <c r="A30" s="158" t="s">
        <v>392</v>
      </c>
      <c r="B30" s="158"/>
      <c r="C30" s="158"/>
      <c r="D30" s="158"/>
      <c r="E30" s="158"/>
      <c r="F30" s="158"/>
      <c r="G30" s="158"/>
      <c r="H30" s="157"/>
      <c r="I30" s="157"/>
      <c r="J30" s="157"/>
    </row>
    <row r="31" spans="1:10" ht="15.6" x14ac:dyDescent="0.3">
      <c r="A31" s="158"/>
      <c r="B31" s="158"/>
      <c r="C31" s="158"/>
      <c r="D31" s="158"/>
      <c r="E31" s="158"/>
      <c r="F31" s="158"/>
      <c r="G31" s="158"/>
      <c r="H31" s="157"/>
      <c r="I31" s="157"/>
      <c r="J31" s="157"/>
    </row>
    <row r="32" spans="1:10" ht="15.6" x14ac:dyDescent="0.3">
      <c r="A32" s="158" t="s">
        <v>384</v>
      </c>
      <c r="B32" s="158"/>
      <c r="C32" s="158"/>
      <c r="D32" s="158"/>
      <c r="E32" s="158"/>
      <c r="F32" s="158"/>
      <c r="G32" s="158"/>
      <c r="H32" s="157"/>
      <c r="I32" s="157"/>
      <c r="J32" s="157"/>
    </row>
    <row r="33" spans="1:10" ht="15.6" x14ac:dyDescent="0.3">
      <c r="A33" s="158"/>
      <c r="B33" s="158"/>
      <c r="C33" s="158"/>
      <c r="D33" s="158"/>
      <c r="E33" s="158"/>
      <c r="F33" s="158"/>
      <c r="G33" s="158"/>
      <c r="H33" s="157"/>
      <c r="I33" s="157"/>
      <c r="J33" s="157"/>
    </row>
    <row r="34" spans="1:10" ht="15.6" x14ac:dyDescent="0.3">
      <c r="A34" s="158" t="s">
        <v>385</v>
      </c>
      <c r="B34" s="158"/>
      <c r="C34" s="158"/>
      <c r="D34" s="158"/>
      <c r="E34" s="158"/>
      <c r="F34" s="158"/>
      <c r="G34" s="158"/>
      <c r="H34" s="157"/>
      <c r="I34" s="157"/>
      <c r="J34" s="157"/>
    </row>
    <row r="35" spans="1:10" ht="15.6" x14ac:dyDescent="0.3">
      <c r="A35" s="158"/>
      <c r="B35" s="158"/>
      <c r="C35" s="158"/>
      <c r="D35" s="158"/>
      <c r="E35" s="158"/>
      <c r="F35" s="158"/>
      <c r="G35" s="158"/>
      <c r="H35" s="157"/>
      <c r="I35" s="157"/>
      <c r="J35" s="157"/>
    </row>
    <row r="36" spans="1:10" ht="15.6" x14ac:dyDescent="0.3">
      <c r="A36" s="158" t="s">
        <v>386</v>
      </c>
      <c r="B36" s="158"/>
      <c r="C36" s="158"/>
      <c r="D36" s="158"/>
      <c r="E36" s="158"/>
      <c r="F36" s="158"/>
      <c r="G36" s="158"/>
      <c r="H36" s="157"/>
      <c r="I36" s="157"/>
      <c r="J36" s="157"/>
    </row>
    <row r="37" spans="1:10" ht="15.6" x14ac:dyDescent="0.3">
      <c r="A37" s="158"/>
      <c r="B37" s="158"/>
      <c r="C37" s="158"/>
      <c r="D37" s="158"/>
      <c r="E37" s="158"/>
      <c r="F37" s="158"/>
      <c r="G37" s="158"/>
      <c r="H37" s="157"/>
      <c r="I37" s="157"/>
      <c r="J37" s="157"/>
    </row>
    <row r="38" spans="1:10" ht="15.6" x14ac:dyDescent="0.3">
      <c r="A38" s="158" t="s">
        <v>387</v>
      </c>
      <c r="B38" s="158"/>
      <c r="C38" s="158"/>
      <c r="D38" s="158"/>
      <c r="E38" s="158"/>
      <c r="F38" s="158"/>
      <c r="G38" s="158"/>
      <c r="H38" s="157"/>
      <c r="I38" s="157"/>
      <c r="J38" s="157"/>
    </row>
    <row r="39" spans="1:10" ht="15.6" x14ac:dyDescent="0.3">
      <c r="A39" s="158"/>
      <c r="B39" s="158"/>
      <c r="C39" s="158"/>
      <c r="D39" s="158"/>
      <c r="E39" s="158"/>
      <c r="F39" s="158"/>
      <c r="G39" s="158"/>
      <c r="H39" s="157"/>
      <c r="I39" s="157"/>
      <c r="J39" s="157"/>
    </row>
    <row r="40" spans="1:10" ht="15.6" x14ac:dyDescent="0.3">
      <c r="A40" s="158" t="s">
        <v>388</v>
      </c>
      <c r="B40" s="158"/>
      <c r="C40" s="158"/>
      <c r="D40" s="158"/>
      <c r="E40" s="158"/>
      <c r="F40" s="158"/>
      <c r="G40" s="158"/>
      <c r="H40" s="157"/>
      <c r="I40" s="157"/>
      <c r="J40" s="157"/>
    </row>
    <row r="41" spans="1:10" ht="15.6" x14ac:dyDescent="0.3">
      <c r="A41" s="158"/>
      <c r="B41" s="158"/>
      <c r="C41" s="158"/>
      <c r="D41" s="158"/>
      <c r="E41" s="158"/>
      <c r="F41" s="158"/>
      <c r="G41" s="158"/>
      <c r="H41" s="157"/>
      <c r="I41" s="157"/>
      <c r="J41" s="157"/>
    </row>
    <row r="42" spans="1:10" ht="15.6" x14ac:dyDescent="0.3">
      <c r="A42" s="158" t="s">
        <v>389</v>
      </c>
      <c r="B42" s="158"/>
      <c r="C42" s="158"/>
      <c r="D42" s="158"/>
      <c r="E42" s="158"/>
      <c r="F42" s="158"/>
      <c r="G42" s="158"/>
      <c r="H42" s="157"/>
      <c r="I42" s="157"/>
      <c r="J42" s="157"/>
    </row>
    <row r="43" spans="1:10" ht="15.6" x14ac:dyDescent="0.3">
      <c r="A43" s="158"/>
      <c r="B43" s="158"/>
      <c r="C43" s="158"/>
      <c r="D43" s="158"/>
      <c r="E43" s="158"/>
      <c r="F43" s="158"/>
      <c r="G43" s="158"/>
      <c r="H43" s="157"/>
      <c r="I43" s="157"/>
      <c r="J43" s="157"/>
    </row>
    <row r="44" spans="1:10" ht="15.6" x14ac:dyDescent="0.3">
      <c r="A44" s="158" t="s">
        <v>390</v>
      </c>
      <c r="B44" s="158"/>
      <c r="C44" s="158"/>
      <c r="D44" s="158"/>
      <c r="E44" s="158"/>
      <c r="F44" s="158"/>
      <c r="G44" s="158"/>
      <c r="H44" s="157"/>
      <c r="I44" s="157"/>
      <c r="J44" s="157"/>
    </row>
    <row r="45" spans="1:10" ht="15.6" x14ac:dyDescent="0.3">
      <c r="A45" s="158"/>
      <c r="B45" s="158"/>
      <c r="C45" s="158"/>
      <c r="D45" s="158"/>
      <c r="E45" s="158"/>
      <c r="F45" s="158"/>
      <c r="G45" s="158"/>
      <c r="H45" s="157"/>
      <c r="I45" s="157"/>
      <c r="J45" s="157"/>
    </row>
    <row r="46" spans="1:10" ht="15.6" x14ac:dyDescent="0.3">
      <c r="A46" s="158" t="s">
        <v>391</v>
      </c>
      <c r="B46" s="158"/>
      <c r="C46" s="158"/>
      <c r="D46" s="158"/>
      <c r="E46" s="158"/>
      <c r="F46" s="158"/>
      <c r="G46" s="158"/>
      <c r="H46" s="157"/>
      <c r="I46" s="157"/>
      <c r="J46" s="157"/>
    </row>
    <row r="47" spans="1:10" ht="15.6" x14ac:dyDescent="0.3">
      <c r="A47" s="158"/>
      <c r="B47" s="158"/>
      <c r="C47" s="158"/>
      <c r="D47" s="158"/>
      <c r="E47" s="158"/>
      <c r="F47" s="158"/>
      <c r="G47" s="158"/>
      <c r="H47" s="157"/>
      <c r="I47" s="157"/>
      <c r="J47" s="157"/>
    </row>
    <row r="48" spans="1:10" ht="15.6" x14ac:dyDescent="0.3">
      <c r="A48" s="158" t="s">
        <v>393</v>
      </c>
      <c r="B48" s="158"/>
      <c r="C48" s="158"/>
      <c r="D48" s="158"/>
      <c r="E48" s="158"/>
      <c r="F48" s="158"/>
      <c r="G48" s="158"/>
      <c r="H48" s="157"/>
      <c r="I48" s="157"/>
      <c r="J48" s="157"/>
    </row>
    <row r="49" spans="1:10" ht="15.6" x14ac:dyDescent="0.3">
      <c r="A49" s="158"/>
      <c r="B49" s="158"/>
      <c r="C49" s="158"/>
      <c r="D49" s="158"/>
      <c r="E49" s="158"/>
      <c r="F49" s="158"/>
      <c r="G49" s="158"/>
      <c r="H49" s="157"/>
      <c r="I49" s="157"/>
      <c r="J49" s="157"/>
    </row>
    <row r="50" spans="1:10" ht="15.6" x14ac:dyDescent="0.3">
      <c r="A50" s="158" t="s">
        <v>394</v>
      </c>
      <c r="B50" s="158"/>
      <c r="C50" s="158"/>
      <c r="D50" s="158"/>
      <c r="E50" s="158"/>
      <c r="F50" s="158"/>
      <c r="G50" s="158"/>
      <c r="H50" s="157"/>
      <c r="I50" s="157"/>
      <c r="J50" s="157"/>
    </row>
    <row r="51" spans="1:10" ht="15.6" x14ac:dyDescent="0.3">
      <c r="A51" s="158"/>
      <c r="B51" s="158"/>
      <c r="C51" s="158"/>
      <c r="D51" s="158"/>
      <c r="E51" s="158"/>
      <c r="F51" s="158"/>
      <c r="G51" s="158"/>
      <c r="H51" s="157"/>
      <c r="I51" s="157"/>
      <c r="J51" s="157"/>
    </row>
    <row r="52" spans="1:10" ht="15.6" x14ac:dyDescent="0.3">
      <c r="A52" s="158" t="s">
        <v>395</v>
      </c>
      <c r="B52" s="158"/>
      <c r="C52" s="158"/>
      <c r="D52" s="158"/>
      <c r="E52" s="158"/>
      <c r="F52" s="158"/>
      <c r="G52" s="158"/>
      <c r="H52" s="157"/>
      <c r="I52" s="157"/>
      <c r="J52" s="157"/>
    </row>
    <row r="53" spans="1:10" ht="15.6" x14ac:dyDescent="0.3">
      <c r="A53" s="158"/>
      <c r="B53" s="158"/>
      <c r="C53" s="158"/>
      <c r="D53" s="158"/>
      <c r="E53" s="158"/>
      <c r="F53" s="158"/>
      <c r="G53" s="158"/>
      <c r="H53" s="157"/>
      <c r="I53" s="157"/>
      <c r="J53" s="157"/>
    </row>
    <row r="54" spans="1:10" ht="15.6" x14ac:dyDescent="0.3">
      <c r="A54" s="158" t="s">
        <v>396</v>
      </c>
      <c r="B54" s="158"/>
      <c r="C54" s="158"/>
      <c r="D54" s="158"/>
      <c r="E54" s="158"/>
      <c r="F54" s="158"/>
      <c r="G54" s="158"/>
      <c r="H54" s="157"/>
      <c r="I54" s="157"/>
      <c r="J54" s="157"/>
    </row>
    <row r="55" spans="1:10" ht="15.6" x14ac:dyDescent="0.3">
      <c r="A55" s="158"/>
      <c r="B55" s="158"/>
      <c r="C55" s="158"/>
      <c r="D55" s="158"/>
      <c r="E55" s="158"/>
      <c r="F55" s="158"/>
      <c r="G55" s="158"/>
      <c r="H55" s="157"/>
      <c r="I55" s="157"/>
      <c r="J55" s="157"/>
    </row>
    <row r="56" spans="1:10" ht="15.6" x14ac:dyDescent="0.3">
      <c r="A56" s="158" t="s">
        <v>397</v>
      </c>
      <c r="B56" s="158"/>
      <c r="C56" s="158"/>
      <c r="D56" s="158"/>
      <c r="E56" s="158"/>
      <c r="F56" s="158"/>
      <c r="G56" s="158"/>
      <c r="H56" s="157"/>
      <c r="I56" s="157"/>
      <c r="J56" s="157"/>
    </row>
    <row r="57" spans="1:10" ht="15.6" x14ac:dyDescent="0.3">
      <c r="A57" s="158"/>
      <c r="B57" s="158"/>
      <c r="C57" s="158"/>
      <c r="D57" s="158"/>
      <c r="E57" s="158"/>
      <c r="F57" s="158"/>
      <c r="G57" s="158"/>
      <c r="H57" s="157"/>
      <c r="I57" s="157"/>
      <c r="J57" s="157"/>
    </row>
    <row r="58" spans="1:10" ht="15.6" x14ac:dyDescent="0.3">
      <c r="A58" s="158" t="s">
        <v>398</v>
      </c>
      <c r="B58" s="158"/>
      <c r="C58" s="158"/>
      <c r="D58" s="158"/>
      <c r="E58" s="158"/>
      <c r="F58" s="158"/>
      <c r="G58" s="158"/>
      <c r="H58" s="157"/>
      <c r="I58" s="157"/>
      <c r="J58" s="157"/>
    </row>
    <row r="59" spans="1:10" ht="15.6" x14ac:dyDescent="0.3">
      <c r="A59" s="158"/>
      <c r="B59" s="158"/>
      <c r="C59" s="158"/>
      <c r="D59" s="158"/>
      <c r="E59" s="158"/>
      <c r="F59" s="158"/>
      <c r="G59" s="158"/>
      <c r="H59" s="157"/>
      <c r="I59" s="157"/>
      <c r="J59" s="157"/>
    </row>
    <row r="60" spans="1:10" ht="15.6" x14ac:dyDescent="0.3">
      <c r="A60" s="158" t="s">
        <v>399</v>
      </c>
      <c r="B60" s="158"/>
      <c r="C60" s="158"/>
      <c r="D60" s="158"/>
      <c r="E60" s="158"/>
      <c r="F60" s="158"/>
      <c r="G60" s="158"/>
      <c r="H60" s="157"/>
      <c r="I60" s="157"/>
      <c r="J60" s="157"/>
    </row>
    <row r="61" spans="1:10" ht="15.6" x14ac:dyDescent="0.3">
      <c r="A61" s="158"/>
      <c r="B61" s="158"/>
      <c r="C61" s="158"/>
      <c r="D61" s="158"/>
      <c r="E61" s="158"/>
      <c r="F61" s="158"/>
      <c r="G61" s="158"/>
      <c r="H61" s="157"/>
      <c r="I61" s="157"/>
      <c r="J61" s="157"/>
    </row>
    <row r="62" spans="1:10" ht="15.6" x14ac:dyDescent="0.3">
      <c r="A62" s="158" t="s">
        <v>400</v>
      </c>
      <c r="B62" s="158"/>
      <c r="C62" s="158"/>
      <c r="D62" s="158"/>
      <c r="E62" s="158"/>
      <c r="F62" s="158"/>
      <c r="G62" s="158"/>
      <c r="H62" s="157"/>
      <c r="I62" s="157"/>
      <c r="J62" s="157"/>
    </row>
    <row r="63" spans="1:10" ht="15" x14ac:dyDescent="0.25">
      <c r="A63" s="157"/>
      <c r="B63" s="157"/>
      <c r="C63" s="157"/>
      <c r="D63" s="157"/>
      <c r="E63" s="157"/>
      <c r="F63" s="157"/>
      <c r="G63" s="157"/>
      <c r="H63" s="157"/>
      <c r="I63" s="157"/>
      <c r="J63" s="157"/>
    </row>
    <row r="64" spans="1:10" ht="15.6" x14ac:dyDescent="0.3">
      <c r="A64" s="158" t="s">
        <v>401</v>
      </c>
      <c r="B64" s="157"/>
      <c r="C64" s="157"/>
      <c r="D64" s="157"/>
      <c r="E64" s="157"/>
      <c r="F64" s="157"/>
      <c r="G64" s="157"/>
      <c r="H64" s="157"/>
      <c r="I64" s="157"/>
      <c r="J64" s="157"/>
    </row>
    <row r="65" spans="1:10" ht="15" x14ac:dyDescent="0.25">
      <c r="A65" s="157"/>
      <c r="B65" s="157"/>
      <c r="C65" s="157"/>
      <c r="D65" s="157"/>
      <c r="E65" s="157"/>
      <c r="F65" s="157"/>
      <c r="G65" s="157"/>
      <c r="H65" s="157"/>
      <c r="I65" s="157"/>
      <c r="J65" s="157"/>
    </row>
    <row r="66" spans="1:10" ht="15" x14ac:dyDescent="0.25">
      <c r="A66" s="157"/>
      <c r="B66" s="157"/>
      <c r="C66" s="157"/>
      <c r="D66" s="157"/>
      <c r="E66" s="157"/>
      <c r="F66" s="157"/>
      <c r="G66" s="157"/>
      <c r="H66" s="157"/>
      <c r="I66" s="157"/>
      <c r="J66" s="157"/>
    </row>
    <row r="67" spans="1:10" ht="15" x14ac:dyDescent="0.25">
      <c r="A67" s="157"/>
      <c r="B67" s="157"/>
      <c r="C67" s="157"/>
      <c r="D67" s="157"/>
      <c r="E67" s="157"/>
      <c r="F67" s="157"/>
      <c r="G67" s="157"/>
      <c r="H67" s="157"/>
      <c r="I67" s="157"/>
      <c r="J67" s="157"/>
    </row>
    <row r="68" spans="1:10" ht="15" x14ac:dyDescent="0.25">
      <c r="A68" s="157"/>
      <c r="B68" s="157"/>
      <c r="C68" s="157"/>
      <c r="D68" s="157"/>
      <c r="E68" s="157"/>
      <c r="F68" s="157"/>
      <c r="G68" s="157"/>
      <c r="H68" s="157"/>
      <c r="I68" s="157"/>
      <c r="J68" s="157"/>
    </row>
  </sheetData>
  <mergeCells count="4">
    <mergeCell ref="A1:D1"/>
    <mergeCell ref="E1:G1"/>
    <mergeCell ref="A2:H2"/>
    <mergeCell ref="A3:J4"/>
  </mergeCells>
  <phoneticPr fontId="6" type="noConversion"/>
  <pageMargins left="0.7" right="0.7" top="0.75" bottom="0.75" header="0.3" footer="0.3"/>
  <pageSetup paperSize="5"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40"/>
  <sheetViews>
    <sheetView showGridLines="0" topLeftCell="A20" zoomScale="130" zoomScaleNormal="130" workbookViewId="0">
      <selection activeCell="C34" sqref="C34:D34"/>
    </sheetView>
  </sheetViews>
  <sheetFormatPr defaultRowHeight="13.2" x14ac:dyDescent="0.25"/>
  <cols>
    <col min="3" max="11" width="7.77734375" customWidth="1"/>
    <col min="12" max="12" width="8.77734375" customWidth="1"/>
    <col min="13" max="15" width="7.77734375" customWidth="1"/>
    <col min="16" max="16" width="7.5546875" customWidth="1"/>
    <col min="17" max="19" width="7.77734375" customWidth="1"/>
    <col min="20" max="21" width="7.5546875" customWidth="1"/>
    <col min="22" max="24" width="7.77734375" customWidth="1"/>
  </cols>
  <sheetData>
    <row r="1" spans="1:24" x14ac:dyDescent="0.25">
      <c r="A1" s="413" t="str">
        <f>'2.Balance Sheet'!A1</f>
        <v>ANNUAL STATEMENT FOR THE PERIOD ENDED:</v>
      </c>
      <c r="B1" s="165"/>
      <c r="C1" s="165"/>
      <c r="D1" s="165"/>
      <c r="E1" s="165"/>
      <c r="F1" s="399" t="str">
        <f>'Title Page'!A5</f>
        <v>December 31, 2021</v>
      </c>
      <c r="G1" s="165"/>
      <c r="H1" s="37"/>
      <c r="I1" s="18"/>
      <c r="L1" s="25" t="s">
        <v>364</v>
      </c>
    </row>
    <row r="2" spans="1:24" ht="13.8" thickBot="1" x14ac:dyDescent="0.3">
      <c r="A2" s="540">
        <f>'2.Balance Sheet'!A2</f>
        <v>0</v>
      </c>
      <c r="B2" s="540"/>
      <c r="C2" s="540"/>
      <c r="D2" s="540"/>
      <c r="E2" s="540"/>
      <c r="F2" s="540"/>
      <c r="G2" s="540"/>
      <c r="H2" s="540"/>
      <c r="I2" s="540"/>
      <c r="J2" s="540"/>
      <c r="K2" s="540"/>
      <c r="L2" s="540"/>
    </row>
    <row r="3" spans="1:24" ht="13.8" thickTop="1" x14ac:dyDescent="0.25">
      <c r="A3" s="636" t="s">
        <v>359</v>
      </c>
      <c r="B3" s="402"/>
      <c r="C3" s="402"/>
      <c r="D3" s="402"/>
      <c r="E3" s="402"/>
      <c r="F3" s="402"/>
      <c r="G3" s="402"/>
      <c r="H3" s="402"/>
      <c r="I3" s="402"/>
      <c r="J3" s="402"/>
      <c r="K3" s="402"/>
      <c r="L3" s="403"/>
    </row>
    <row r="4" spans="1:24" ht="13.8" thickBot="1" x14ac:dyDescent="0.3">
      <c r="A4" s="404"/>
      <c r="B4" s="405"/>
      <c r="C4" s="405"/>
      <c r="D4" s="405"/>
      <c r="E4" s="405"/>
      <c r="F4" s="405"/>
      <c r="G4" s="405"/>
      <c r="H4" s="405"/>
      <c r="I4" s="405"/>
      <c r="J4" s="405"/>
      <c r="K4" s="405"/>
      <c r="L4" s="406"/>
      <c r="W4" s="4"/>
      <c r="X4" s="4"/>
    </row>
    <row r="5" spans="1:24" ht="14.25" customHeight="1" thickTop="1" thickBot="1" x14ac:dyDescent="0.3">
      <c r="A5" s="610" t="s">
        <v>228</v>
      </c>
      <c r="B5" s="611"/>
      <c r="C5" s="616" t="s">
        <v>54</v>
      </c>
      <c r="D5" s="617"/>
      <c r="E5" s="617"/>
      <c r="F5" s="617"/>
      <c r="G5" s="617"/>
      <c r="H5" s="617"/>
      <c r="I5" s="617"/>
      <c r="J5" s="617"/>
      <c r="K5" s="617"/>
      <c r="L5" s="618"/>
      <c r="W5" s="17"/>
      <c r="X5" s="17"/>
    </row>
    <row r="6" spans="1:24" ht="13.5" customHeight="1" thickTop="1" x14ac:dyDescent="0.25">
      <c r="A6" s="612"/>
      <c r="B6" s="613"/>
      <c r="C6" s="581" t="s">
        <v>468</v>
      </c>
      <c r="D6" s="582"/>
      <c r="E6" s="580">
        <v>2018</v>
      </c>
      <c r="F6" s="552"/>
      <c r="G6" s="580">
        <v>2019</v>
      </c>
      <c r="H6" s="552"/>
      <c r="I6" s="580">
        <v>2020</v>
      </c>
      <c r="J6" s="552"/>
      <c r="K6" s="580">
        <v>2021</v>
      </c>
      <c r="L6" s="552"/>
    </row>
    <row r="7" spans="1:24" ht="13.8" thickBot="1" x14ac:dyDescent="0.3">
      <c r="A7" s="614"/>
      <c r="B7" s="615"/>
      <c r="C7" s="583"/>
      <c r="D7" s="584"/>
      <c r="E7" s="556"/>
      <c r="F7" s="558"/>
      <c r="G7" s="556"/>
      <c r="H7" s="558"/>
      <c r="I7" s="556"/>
      <c r="J7" s="558"/>
      <c r="K7" s="556"/>
      <c r="L7" s="558"/>
    </row>
    <row r="8" spans="1:24" ht="13.8" thickTop="1" x14ac:dyDescent="0.25">
      <c r="A8" s="501"/>
      <c r="B8" s="503"/>
      <c r="C8" s="572"/>
      <c r="D8" s="573"/>
      <c r="E8" s="572"/>
      <c r="F8" s="573"/>
      <c r="G8" s="572"/>
      <c r="H8" s="573"/>
      <c r="I8" s="572"/>
      <c r="J8" s="573"/>
      <c r="K8" s="572"/>
      <c r="L8" s="573"/>
    </row>
    <row r="9" spans="1:24" x14ac:dyDescent="0.25">
      <c r="A9" s="564" t="s">
        <v>467</v>
      </c>
      <c r="B9" s="565"/>
      <c r="C9" s="450"/>
      <c r="D9" s="451"/>
      <c r="E9" s="450"/>
      <c r="F9" s="451"/>
      <c r="G9" s="450"/>
      <c r="H9" s="451"/>
      <c r="I9" s="450"/>
      <c r="J9" s="451"/>
      <c r="K9" s="450"/>
      <c r="L9" s="451"/>
    </row>
    <row r="10" spans="1:24" x14ac:dyDescent="0.25">
      <c r="A10" s="564">
        <f>E6</f>
        <v>2018</v>
      </c>
      <c r="B10" s="565"/>
      <c r="C10" s="630"/>
      <c r="D10" s="631"/>
      <c r="E10" s="602"/>
      <c r="F10" s="603"/>
      <c r="G10" s="450"/>
      <c r="H10" s="451"/>
      <c r="I10" s="450"/>
      <c r="J10" s="451"/>
      <c r="K10" s="450"/>
      <c r="L10" s="451"/>
    </row>
    <row r="11" spans="1:24" x14ac:dyDescent="0.25">
      <c r="A11" s="564">
        <f>G6</f>
        <v>2019</v>
      </c>
      <c r="B11" s="565"/>
      <c r="C11" s="621"/>
      <c r="D11" s="622"/>
      <c r="E11" s="587"/>
      <c r="F11" s="588"/>
      <c r="G11" s="450"/>
      <c r="H11" s="451"/>
      <c r="I11" s="450"/>
      <c r="J11" s="451"/>
      <c r="K11" s="450"/>
      <c r="L11" s="451"/>
    </row>
    <row r="12" spans="1:24" x14ac:dyDescent="0.25">
      <c r="A12" s="564">
        <f>I6</f>
        <v>2020</v>
      </c>
      <c r="B12" s="565"/>
      <c r="C12" s="621"/>
      <c r="D12" s="622"/>
      <c r="E12" s="570"/>
      <c r="F12" s="571"/>
      <c r="G12" s="570"/>
      <c r="H12" s="571"/>
      <c r="I12" s="450"/>
      <c r="J12" s="451"/>
      <c r="K12" s="450"/>
      <c r="L12" s="451"/>
    </row>
    <row r="13" spans="1:24" ht="13.8" thickBot="1" x14ac:dyDescent="0.3">
      <c r="A13" s="598">
        <f>K6</f>
        <v>2021</v>
      </c>
      <c r="B13" s="599"/>
      <c r="C13" s="628"/>
      <c r="D13" s="629"/>
      <c r="E13" s="568"/>
      <c r="F13" s="569"/>
      <c r="G13" s="568"/>
      <c r="H13" s="569"/>
      <c r="I13" s="568"/>
      <c r="J13" s="569"/>
      <c r="K13" s="632"/>
      <c r="L13" s="63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10" t="s">
        <v>228</v>
      </c>
      <c r="B16" s="611"/>
      <c r="C16" s="616" t="s">
        <v>55</v>
      </c>
      <c r="D16" s="617"/>
      <c r="E16" s="617"/>
      <c r="F16" s="617"/>
      <c r="G16" s="617"/>
      <c r="H16" s="617"/>
      <c r="I16" s="617"/>
      <c r="J16" s="617"/>
      <c r="K16" s="617"/>
      <c r="L16" s="618"/>
    </row>
    <row r="17" spans="1:12" ht="13.5" customHeight="1" thickTop="1" x14ac:dyDescent="0.25">
      <c r="A17" s="612"/>
      <c r="B17" s="613"/>
      <c r="C17" s="581" t="s">
        <v>468</v>
      </c>
      <c r="D17" s="582"/>
      <c r="E17" s="580">
        <v>2018</v>
      </c>
      <c r="F17" s="552"/>
      <c r="G17" s="580">
        <v>2019</v>
      </c>
      <c r="H17" s="552"/>
      <c r="I17" s="580">
        <v>2020</v>
      </c>
      <c r="J17" s="552"/>
      <c r="K17" s="580">
        <v>2021</v>
      </c>
      <c r="L17" s="552"/>
    </row>
    <row r="18" spans="1:12" ht="13.8" thickBot="1" x14ac:dyDescent="0.3">
      <c r="A18" s="614"/>
      <c r="B18" s="615"/>
      <c r="C18" s="583"/>
      <c r="D18" s="584"/>
      <c r="E18" s="556"/>
      <c r="F18" s="558"/>
      <c r="G18" s="556"/>
      <c r="H18" s="558"/>
      <c r="I18" s="556"/>
      <c r="J18" s="558"/>
      <c r="K18" s="556"/>
      <c r="L18" s="558"/>
    </row>
    <row r="19" spans="1:12" ht="13.8" thickTop="1" x14ac:dyDescent="0.25">
      <c r="A19" s="501"/>
      <c r="B19" s="503"/>
      <c r="C19" s="572"/>
      <c r="D19" s="573"/>
      <c r="E19" s="572"/>
      <c r="F19" s="573"/>
      <c r="G19" s="572"/>
      <c r="H19" s="573"/>
      <c r="I19" s="572"/>
      <c r="J19" s="573"/>
      <c r="K19" s="572"/>
      <c r="L19" s="573"/>
    </row>
    <row r="20" spans="1:12" x14ac:dyDescent="0.25">
      <c r="A20" s="564" t="s">
        <v>467</v>
      </c>
      <c r="B20" s="565"/>
      <c r="C20" s="450"/>
      <c r="D20" s="451"/>
      <c r="E20" s="450"/>
      <c r="F20" s="451"/>
      <c r="G20" s="450"/>
      <c r="H20" s="451"/>
      <c r="I20" s="450"/>
      <c r="J20" s="451"/>
      <c r="K20" s="450"/>
      <c r="L20" s="451"/>
    </row>
    <row r="21" spans="1:12" x14ac:dyDescent="0.25">
      <c r="A21" s="564">
        <f>E17</f>
        <v>2018</v>
      </c>
      <c r="B21" s="565"/>
      <c r="C21" s="630"/>
      <c r="D21" s="631"/>
      <c r="E21" s="450"/>
      <c r="F21" s="451"/>
      <c r="G21" s="450"/>
      <c r="H21" s="451"/>
      <c r="I21" s="450"/>
      <c r="J21" s="451"/>
      <c r="K21" s="450"/>
      <c r="L21" s="451"/>
    </row>
    <row r="22" spans="1:12" ht="14.25" customHeight="1" x14ac:dyDescent="0.25">
      <c r="A22" s="564">
        <f>G17</f>
        <v>2019</v>
      </c>
      <c r="B22" s="565"/>
      <c r="C22" s="621"/>
      <c r="D22" s="622"/>
      <c r="E22" s="570"/>
      <c r="F22" s="571"/>
      <c r="G22" s="450"/>
      <c r="H22" s="451"/>
      <c r="I22" s="450"/>
      <c r="J22" s="451"/>
      <c r="K22" s="450"/>
      <c r="L22" s="451"/>
    </row>
    <row r="23" spans="1:12" ht="13.5" customHeight="1" x14ac:dyDescent="0.25">
      <c r="A23" s="564">
        <f>I17</f>
        <v>2020</v>
      </c>
      <c r="B23" s="565"/>
      <c r="C23" s="621"/>
      <c r="D23" s="622"/>
      <c r="E23" s="570"/>
      <c r="F23" s="571"/>
      <c r="G23" s="570"/>
      <c r="H23" s="571"/>
      <c r="I23" s="450"/>
      <c r="J23" s="451"/>
      <c r="K23" s="450"/>
      <c r="L23" s="451"/>
    </row>
    <row r="24" spans="1:12" ht="13.5" customHeight="1" thickBot="1" x14ac:dyDescent="0.3">
      <c r="A24" s="598">
        <f>K17</f>
        <v>2021</v>
      </c>
      <c r="B24" s="599"/>
      <c r="C24" s="628"/>
      <c r="D24" s="629"/>
      <c r="E24" s="568"/>
      <c r="F24" s="569"/>
      <c r="G24" s="568"/>
      <c r="H24" s="569"/>
      <c r="I24" s="568"/>
      <c r="J24" s="569"/>
      <c r="K24" s="632"/>
      <c r="L24" s="63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10" t="s">
        <v>228</v>
      </c>
      <c r="B27" s="611"/>
      <c r="C27" s="616" t="s">
        <v>218</v>
      </c>
      <c r="D27" s="617"/>
      <c r="E27" s="617"/>
      <c r="F27" s="617"/>
      <c r="G27" s="617"/>
      <c r="H27" s="617"/>
      <c r="I27" s="617"/>
      <c r="J27" s="617"/>
      <c r="K27" s="617"/>
      <c r="L27" s="618"/>
    </row>
    <row r="28" spans="1:12" ht="13.5" customHeight="1" thickTop="1" x14ac:dyDescent="0.25">
      <c r="A28" s="612"/>
      <c r="B28" s="613"/>
      <c r="C28" s="581" t="s">
        <v>468</v>
      </c>
      <c r="D28" s="582"/>
      <c r="E28" s="580">
        <v>2018</v>
      </c>
      <c r="F28" s="552"/>
      <c r="G28" s="580">
        <v>2019</v>
      </c>
      <c r="H28" s="552"/>
      <c r="I28" s="580">
        <v>2020</v>
      </c>
      <c r="J28" s="552"/>
      <c r="K28" s="580">
        <v>2021</v>
      </c>
      <c r="L28" s="552"/>
    </row>
    <row r="29" spans="1:12" ht="13.8" thickBot="1" x14ac:dyDescent="0.3">
      <c r="A29" s="614"/>
      <c r="B29" s="615"/>
      <c r="C29" s="583"/>
      <c r="D29" s="584"/>
      <c r="E29" s="556"/>
      <c r="F29" s="558"/>
      <c r="G29" s="556"/>
      <c r="H29" s="558"/>
      <c r="I29" s="556"/>
      <c r="J29" s="558"/>
      <c r="K29" s="556"/>
      <c r="L29" s="558"/>
    </row>
    <row r="30" spans="1:12" ht="13.8" thickTop="1" x14ac:dyDescent="0.25">
      <c r="A30" s="501"/>
      <c r="B30" s="503"/>
      <c r="C30" s="572"/>
      <c r="D30" s="573"/>
      <c r="E30" s="572"/>
      <c r="F30" s="573"/>
      <c r="G30" s="572"/>
      <c r="H30" s="573"/>
      <c r="I30" s="572"/>
      <c r="J30" s="573"/>
      <c r="K30" s="572"/>
      <c r="L30" s="573"/>
    </row>
    <row r="31" spans="1:12" x14ac:dyDescent="0.25">
      <c r="A31" s="564" t="s">
        <v>467</v>
      </c>
      <c r="B31" s="565"/>
      <c r="C31" s="450"/>
      <c r="D31" s="451"/>
      <c r="E31" s="450"/>
      <c r="F31" s="451"/>
      <c r="G31" s="450"/>
      <c r="H31" s="451"/>
      <c r="I31" s="450"/>
      <c r="J31" s="451"/>
      <c r="K31" s="450"/>
      <c r="L31" s="451"/>
    </row>
    <row r="32" spans="1:12" x14ac:dyDescent="0.25">
      <c r="A32" s="564">
        <f>E28</f>
        <v>2018</v>
      </c>
      <c r="B32" s="565"/>
      <c r="C32" s="570"/>
      <c r="D32" s="571"/>
      <c r="E32" s="450"/>
      <c r="F32" s="451"/>
      <c r="G32" s="450"/>
      <c r="H32" s="451"/>
      <c r="I32" s="450"/>
      <c r="J32" s="451"/>
      <c r="K32" s="450"/>
      <c r="L32" s="451"/>
    </row>
    <row r="33" spans="1:12" x14ac:dyDescent="0.25">
      <c r="A33" s="564">
        <f>G28</f>
        <v>2019</v>
      </c>
      <c r="B33" s="565"/>
      <c r="C33" s="570"/>
      <c r="D33" s="571"/>
      <c r="E33" s="570"/>
      <c r="F33" s="571"/>
      <c r="G33" s="450"/>
      <c r="H33" s="451"/>
      <c r="I33" s="450"/>
      <c r="J33" s="451"/>
      <c r="K33" s="450"/>
      <c r="L33" s="451"/>
    </row>
    <row r="34" spans="1:12" x14ac:dyDescent="0.25">
      <c r="A34" s="564">
        <f>I28</f>
        <v>2020</v>
      </c>
      <c r="B34" s="565"/>
      <c r="C34" s="570"/>
      <c r="D34" s="571"/>
      <c r="E34" s="570"/>
      <c r="F34" s="571"/>
      <c r="G34" s="570"/>
      <c r="H34" s="571"/>
      <c r="I34" s="450"/>
      <c r="J34" s="451"/>
      <c r="K34" s="450"/>
      <c r="L34" s="451"/>
    </row>
    <row r="35" spans="1:12" ht="13.8" thickBot="1" x14ac:dyDescent="0.3">
      <c r="A35" s="598">
        <f>K28</f>
        <v>2021</v>
      </c>
      <c r="B35" s="599"/>
      <c r="C35" s="568"/>
      <c r="D35" s="569"/>
      <c r="E35" s="568"/>
      <c r="F35" s="569"/>
      <c r="G35" s="568"/>
      <c r="H35" s="569"/>
      <c r="I35" s="568"/>
      <c r="J35" s="569"/>
      <c r="K35" s="632"/>
      <c r="L35" s="63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18"/>
  <sheetViews>
    <sheetView showGridLines="0" zoomScaleNormal="100" workbookViewId="0">
      <selection activeCell="P26" sqref="P26"/>
    </sheetView>
  </sheetViews>
  <sheetFormatPr defaultRowHeight="13.2" x14ac:dyDescent="0.25"/>
  <cols>
    <col min="1" max="1" width="7.77734375" customWidth="1"/>
    <col min="2" max="2" width="7.5546875" customWidth="1"/>
    <col min="3" max="3" width="5.5546875" customWidth="1"/>
    <col min="4" max="4" width="7.77734375" customWidth="1"/>
    <col min="5" max="5" width="5.77734375" customWidth="1"/>
    <col min="6" max="6" width="9.21875" customWidth="1"/>
    <col min="7" max="7" width="5.5546875" customWidth="1"/>
    <col min="8" max="8" width="8.77734375" customWidth="1"/>
    <col min="9" max="9" width="5.5546875" customWidth="1"/>
    <col min="10" max="12" width="8.77734375" customWidth="1"/>
    <col min="13" max="14" width="10.21875" customWidth="1"/>
    <col min="15" max="16" width="7.77734375" customWidth="1"/>
    <col min="17" max="17" width="11" customWidth="1"/>
    <col min="18" max="18" width="11.5546875" customWidth="1"/>
  </cols>
  <sheetData>
    <row r="1" spans="1:18" x14ac:dyDescent="0.25">
      <c r="A1" s="413" t="str">
        <f>'2.Balance Sheet'!A1</f>
        <v>ANNUAL STATEMENT FOR THE PERIOD ENDED:</v>
      </c>
      <c r="B1" s="279"/>
      <c r="C1" s="165"/>
      <c r="D1" s="165"/>
      <c r="E1" s="165"/>
      <c r="F1" s="165"/>
      <c r="G1" s="399" t="str">
        <f>'Title Page'!A5</f>
        <v>December 31, 2021</v>
      </c>
      <c r="H1" s="399"/>
      <c r="I1" s="165"/>
      <c r="R1" s="25" t="s">
        <v>294</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401" t="s">
        <v>221</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14.25" customHeight="1" thickTop="1" thickBot="1" x14ac:dyDescent="0.3">
      <c r="A5" s="604" t="s">
        <v>219</v>
      </c>
      <c r="B5" s="605"/>
      <c r="C5" s="616" t="s">
        <v>232</v>
      </c>
      <c r="D5" s="617"/>
      <c r="E5" s="617"/>
      <c r="F5" s="617"/>
      <c r="G5" s="617"/>
      <c r="H5" s="617"/>
      <c r="I5" s="617"/>
      <c r="J5" s="617"/>
      <c r="K5" s="617"/>
      <c r="L5" s="618"/>
      <c r="M5" s="652" t="s">
        <v>223</v>
      </c>
      <c r="N5" s="653"/>
      <c r="O5" s="654" t="s">
        <v>226</v>
      </c>
      <c r="P5" s="655"/>
      <c r="Q5" s="654" t="s">
        <v>227</v>
      </c>
      <c r="R5" s="660"/>
    </row>
    <row r="6" spans="1:18" ht="13.5" customHeight="1" thickTop="1" thickBot="1" x14ac:dyDescent="0.3">
      <c r="A6" s="606"/>
      <c r="B6" s="607"/>
      <c r="C6" s="665" t="s">
        <v>468</v>
      </c>
      <c r="D6" s="582"/>
      <c r="E6" s="580">
        <v>2018</v>
      </c>
      <c r="F6" s="552"/>
      <c r="G6" s="580">
        <v>2019</v>
      </c>
      <c r="H6" s="552"/>
      <c r="I6" s="580">
        <v>2020</v>
      </c>
      <c r="J6" s="552"/>
      <c r="K6" s="580">
        <v>2021</v>
      </c>
      <c r="L6" s="552"/>
      <c r="M6" s="651" t="s">
        <v>224</v>
      </c>
      <c r="N6" s="651" t="s">
        <v>225</v>
      </c>
      <c r="O6" s="656"/>
      <c r="P6" s="657"/>
      <c r="Q6" s="661"/>
      <c r="R6" s="662"/>
    </row>
    <row r="7" spans="1:18" ht="13.5" customHeight="1" thickTop="1" thickBot="1" x14ac:dyDescent="0.3">
      <c r="A7" s="606"/>
      <c r="B7" s="607"/>
      <c r="C7" s="666"/>
      <c r="D7" s="667"/>
      <c r="E7" s="553"/>
      <c r="F7" s="555"/>
      <c r="G7" s="553"/>
      <c r="H7" s="555"/>
      <c r="I7" s="553"/>
      <c r="J7" s="555"/>
      <c r="K7" s="553"/>
      <c r="L7" s="555"/>
      <c r="M7" s="651"/>
      <c r="N7" s="651"/>
      <c r="O7" s="656"/>
      <c r="P7" s="657"/>
      <c r="Q7" s="661"/>
      <c r="R7" s="662"/>
    </row>
    <row r="8" spans="1:18" ht="14.4" thickTop="1" thickBot="1" x14ac:dyDescent="0.3">
      <c r="A8" s="608"/>
      <c r="B8" s="609"/>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48"/>
      <c r="N9" s="49"/>
      <c r="O9" s="572"/>
      <c r="P9" s="573"/>
      <c r="Q9" s="572"/>
      <c r="R9" s="573"/>
    </row>
    <row r="10" spans="1:18" x14ac:dyDescent="0.25">
      <c r="A10" s="564" t="s">
        <v>467</v>
      </c>
      <c r="B10" s="565"/>
      <c r="C10" s="450">
        <f>'10b.Auto Liability-Loss Dev.'!C10:D10+'10c.G&amp;P Liabilit-Loss Dev.'!C10:D10+'10d.Professional Liab-Loss Dev.'!C10:D10+'10e.Other Liability - Loss Dev.'!C10:D10+'10f.Workers Comp - Loss Dev.'!C10:D10+'10g.Property Liab - Loss Dev.'!C10:D10+'10h.All Other Lines - Loss Dev.'!C10:D10+'10i.Additional Line - Loss Dev.'!C10:D10</f>
        <v>0</v>
      </c>
      <c r="D10" s="451"/>
      <c r="E10" s="450">
        <f>'10b.Auto Liability-Loss Dev.'!E10:F10+'10c.G&amp;P Liabilit-Loss Dev.'!E10:F10+'10d.Professional Liab-Loss Dev.'!E10:F10+'10e.Other Liability - Loss Dev.'!E10:F10+'10f.Workers Comp - Loss Dev.'!E10:F10+'10g.Property Liab - Loss Dev.'!E10:F10+'10h.All Other Lines - Loss Dev.'!E10:F10+'10i.Additional Line - Loss Dev.'!E10:F10</f>
        <v>0</v>
      </c>
      <c r="F10" s="451"/>
      <c r="G10" s="450">
        <f>'10b.Auto Liability-Loss Dev.'!G10:H10+'10c.G&amp;P Liabilit-Loss Dev.'!G10:H10+'10d.Professional Liab-Loss Dev.'!G10:H10+'10e.Other Liability - Loss Dev.'!G10:H10+'10f.Workers Comp - Loss Dev.'!G10:H10+'10g.Property Liab - Loss Dev.'!G10:H10+'10h.All Other Lines - Loss Dev.'!G10:H10+'10i.Additional Line - Loss Dev.'!G10:H10</f>
        <v>0</v>
      </c>
      <c r="H10" s="451"/>
      <c r="I10" s="450">
        <f>'10b.Auto Liability-Loss Dev.'!I10:J10+'10c.G&amp;P Liabilit-Loss Dev.'!I10:J10+'10d.Professional Liab-Loss Dev.'!I10:J10+'10e.Other Liability - Loss Dev.'!I10:J10+'10f.Workers Comp - Loss Dev.'!I10:J10+'10g.Property Liab - Loss Dev.'!I10:J10+'10h.All Other Lines - Loss Dev.'!I10:J10+'10i.Additional Line - Loss Dev.'!I10:J10</f>
        <v>0</v>
      </c>
      <c r="J10" s="451"/>
      <c r="K10" s="450">
        <f>'10b.Auto Liability-Loss Dev.'!K10:L10+'10c.G&amp;P Liabilit-Loss Dev.'!K10:L10+'10d.Professional Liab-Loss Dev.'!K10:L10+'10e.Other Liability - Loss Dev.'!K10:L10+'10f.Workers Comp - Loss Dev.'!K10:L10+'10g.Property Liab - Loss Dev.'!K10:L10+'10h.All Other Lines - Loss Dev.'!K10:L10+'10i.Additional Line - Loss Dev.'!K10:L10</f>
        <v>0</v>
      </c>
      <c r="L10" s="451"/>
      <c r="M10" s="50">
        <f>K10-I10</f>
        <v>0</v>
      </c>
      <c r="N10" s="51">
        <f>K10-G10</f>
        <v>0</v>
      </c>
      <c r="O10" s="643">
        <f>'10b.Auto Liability-Loss Dev.'!O10:P10+'10c.G&amp;P Liabilit-Loss Dev.'!O10:P10+'10d.Professional Liab-Loss Dev.'!O10:P10+'10e.Other Liability - Loss Dev.'!O10:P10+'10f.Workers Comp - Loss Dev.'!O10:P10+'10g.Property Liab - Loss Dev.'!O10:P10+'10h.All Other Lines - Loss Dev.'!O10:P10+'10i.Additional Line - Loss Dev.'!O10:P10</f>
        <v>0</v>
      </c>
      <c r="P10" s="644"/>
      <c r="Q10" s="669" t="str">
        <f>IF((O10 = 0)," ",C10/O10)</f>
        <v xml:space="preserve"> </v>
      </c>
      <c r="R10" s="670"/>
    </row>
    <row r="11" spans="1:18" x14ac:dyDescent="0.25">
      <c r="A11" s="564">
        <f>E6</f>
        <v>2018</v>
      </c>
      <c r="B11" s="565"/>
      <c r="C11" s="570"/>
      <c r="D11" s="571"/>
      <c r="E11" s="450">
        <f>'10b.Auto Liability-Loss Dev.'!E11:F11+'10c.G&amp;P Liabilit-Loss Dev.'!E11:F11+'10d.Professional Liab-Loss Dev.'!E11:F11+'10e.Other Liability - Loss Dev.'!E11:F11+'10f.Workers Comp - Loss Dev.'!E11:F11+'10g.Property Liab - Loss Dev.'!E11:F11+'10h.All Other Lines - Loss Dev.'!E11:F11+'10i.Additional Line - Loss Dev.'!E11:F11</f>
        <v>0</v>
      </c>
      <c r="F11" s="451"/>
      <c r="G11" s="450">
        <f>'10b.Auto Liability-Loss Dev.'!G11:H11+'10c.G&amp;P Liabilit-Loss Dev.'!G11:H11+'10d.Professional Liab-Loss Dev.'!G11:H11+'10e.Other Liability - Loss Dev.'!G11:H11+'10f.Workers Comp - Loss Dev.'!G11:H11+'10g.Property Liab - Loss Dev.'!G11:H11+'10h.All Other Lines - Loss Dev.'!G11:H11+'10i.Additional Line - Loss Dev.'!G11:H11</f>
        <v>0</v>
      </c>
      <c r="H11" s="451"/>
      <c r="I11" s="450">
        <f>'10b.Auto Liability-Loss Dev.'!I11:J11+'10c.G&amp;P Liabilit-Loss Dev.'!I11:J11+'10d.Professional Liab-Loss Dev.'!I11:J11+'10e.Other Liability - Loss Dev.'!I11:J11+'10f.Workers Comp - Loss Dev.'!I11:J11+'10g.Property Liab - Loss Dev.'!I11:J11+'10h.All Other Lines - Loss Dev.'!I11:J11+'10i.Additional Line - Loss Dev.'!I11:J11</f>
        <v>0</v>
      </c>
      <c r="J11" s="451"/>
      <c r="K11" s="450">
        <f>'10b.Auto Liability-Loss Dev.'!K11:L11+'10c.G&amp;P Liabilit-Loss Dev.'!K11:L11+'10d.Professional Liab-Loss Dev.'!K11:L11+'10e.Other Liability - Loss Dev.'!K11:L11+'10f.Workers Comp - Loss Dev.'!K11:L11+'10g.Property Liab - Loss Dev.'!K11:L11+'10h.All Other Lines - Loss Dev.'!K11:L11+'10i.Additional Line - Loss Dev.'!K11:L11</f>
        <v>0</v>
      </c>
      <c r="L11" s="451"/>
      <c r="M11" s="50">
        <f>K11-I11</f>
        <v>0</v>
      </c>
      <c r="N11" s="51">
        <f>K11-G11</f>
        <v>0</v>
      </c>
      <c r="O11" s="643">
        <f>'10b.Auto Liability-Loss Dev.'!O11:P11+'10c.G&amp;P Liabilit-Loss Dev.'!O11:P11+'10d.Professional Liab-Loss Dev.'!O11:P11+'10e.Other Liability - Loss Dev.'!O11:P11+'10f.Workers Comp - Loss Dev.'!O11:P11+'10g.Property Liab - Loss Dev.'!O11:P11+'10h.All Other Lines - Loss Dev.'!O11:P11+'10i.Additional Line - Loss Dev.'!O11:P11</f>
        <v>0</v>
      </c>
      <c r="P11" s="644"/>
      <c r="Q11" s="669" t="str">
        <f>IF((O11 = 0)," ",E11/O11)</f>
        <v xml:space="preserve"> </v>
      </c>
      <c r="R11" s="670"/>
    </row>
    <row r="12" spans="1:18" x14ac:dyDescent="0.25">
      <c r="A12" s="564">
        <f>G6</f>
        <v>2019</v>
      </c>
      <c r="B12" s="565"/>
      <c r="C12" s="570"/>
      <c r="D12" s="571"/>
      <c r="E12" s="630"/>
      <c r="F12" s="631"/>
      <c r="G12" s="450">
        <f>'10b.Auto Liability-Loss Dev.'!G12:H12+'10c.G&amp;P Liabilit-Loss Dev.'!G12:H12+'10d.Professional Liab-Loss Dev.'!G12:H12+'10e.Other Liability - Loss Dev.'!G12:H12+'10f.Workers Comp - Loss Dev.'!G12:H12+'10g.Property Liab - Loss Dev.'!G12:H12+'10h.All Other Lines - Loss Dev.'!G12:H12+'10i.Additional Line - Loss Dev.'!G12:H12</f>
        <v>0</v>
      </c>
      <c r="H12" s="451"/>
      <c r="I12" s="450">
        <f>'10b.Auto Liability-Loss Dev.'!I12:J12+'10c.G&amp;P Liabilit-Loss Dev.'!I12:J12+'10d.Professional Liab-Loss Dev.'!I12:J12+'10e.Other Liability - Loss Dev.'!I12:J12+'10f.Workers Comp - Loss Dev.'!I12:J12+'10g.Property Liab - Loss Dev.'!I12:J12+'10h.All Other Lines - Loss Dev.'!I12:J12+'10i.Additional Line - Loss Dev.'!I12:J12</f>
        <v>0</v>
      </c>
      <c r="J12" s="451"/>
      <c r="K12" s="450">
        <f>'10b.Auto Liability-Loss Dev.'!K12:L12+'10c.G&amp;P Liabilit-Loss Dev.'!K12:L12+'10d.Professional Liab-Loss Dev.'!K12:L12+'10e.Other Liability - Loss Dev.'!K12:L12+'10f.Workers Comp - Loss Dev.'!K12:L12+'10g.Property Liab - Loss Dev.'!K12:L12+'10h.All Other Lines - Loss Dev.'!K12:L12+'10i.Additional Line - Loss Dev.'!K12:L12</f>
        <v>0</v>
      </c>
      <c r="L12" s="451"/>
      <c r="M12" s="50">
        <f>K12-I12</f>
        <v>0</v>
      </c>
      <c r="N12" s="51">
        <f>K12-G12</f>
        <v>0</v>
      </c>
      <c r="O12" s="643">
        <f>'10b.Auto Liability-Loss Dev.'!O12:P12+'10c.G&amp;P Liabilit-Loss Dev.'!O12:P12+'10d.Professional Liab-Loss Dev.'!O12:P12+'10e.Other Liability - Loss Dev.'!O12:P12+'10f.Workers Comp - Loss Dev.'!O12:P12+'10g.Property Liab - Loss Dev.'!O12:P12+'10h.All Other Lines - Loss Dev.'!O12:P12+'10i.Additional Line - Loss Dev.'!O12:P12</f>
        <v>0</v>
      </c>
      <c r="P12" s="644"/>
      <c r="Q12" s="669" t="str">
        <f>IF((O12 = 0)," ",G12/O12)</f>
        <v xml:space="preserve"> </v>
      </c>
      <c r="R12" s="670"/>
    </row>
    <row r="13" spans="1:18" x14ac:dyDescent="0.25">
      <c r="A13" s="564">
        <f>I6</f>
        <v>2020</v>
      </c>
      <c r="B13" s="565"/>
      <c r="C13" s="570"/>
      <c r="D13" s="571"/>
      <c r="E13" s="621"/>
      <c r="F13" s="622"/>
      <c r="G13" s="570"/>
      <c r="H13" s="571"/>
      <c r="I13" s="450">
        <f>'10b.Auto Liability-Loss Dev.'!I13:J13+'10c.G&amp;P Liabilit-Loss Dev.'!I13:J13+'10d.Professional Liab-Loss Dev.'!I13:J13+'10e.Other Liability - Loss Dev.'!I13:J13+'10f.Workers Comp - Loss Dev.'!I13:J13+'10g.Property Liab - Loss Dev.'!I13:J13+'10h.All Other Lines - Loss Dev.'!I13:J13+'10i.Additional Line - Loss Dev.'!I13:J13</f>
        <v>0</v>
      </c>
      <c r="J13" s="451"/>
      <c r="K13" s="450">
        <f>'10b.Auto Liability-Loss Dev.'!K13:L13+'10c.G&amp;P Liabilit-Loss Dev.'!K13:L13+'10d.Professional Liab-Loss Dev.'!K13:L13+'10e.Other Liability - Loss Dev.'!K13:L13+'10f.Workers Comp - Loss Dev.'!K13:L13+'10g.Property Liab - Loss Dev.'!K13:L13+'10h.All Other Lines - Loss Dev.'!K13:L13+'10i.Additional Line - Loss Dev.'!K13:L13</f>
        <v>0</v>
      </c>
      <c r="L13" s="451"/>
      <c r="M13" s="50">
        <f>K13-I13</f>
        <v>0</v>
      </c>
      <c r="N13" s="160" t="s">
        <v>435</v>
      </c>
      <c r="O13" s="645">
        <f>'10b.Auto Liability-Loss Dev.'!O13:P13+'10c.G&amp;P Liabilit-Loss Dev.'!O13:P13+'10d.Professional Liab-Loss Dev.'!O13:P13+'10e.Other Liability - Loss Dev.'!O13:P13+'10f.Workers Comp - Loss Dev.'!O13:P13+'10g.Property Liab - Loss Dev.'!O13:P13+'10h.All Other Lines - Loss Dev.'!O13:P13+'10i.Additional Line - Loss Dev.'!O13:P13</f>
        <v>0</v>
      </c>
      <c r="P13" s="646"/>
      <c r="Q13" s="641" t="str">
        <f>IF((O13 = 0)," ",I13/O13)</f>
        <v xml:space="preserve"> </v>
      </c>
      <c r="R13" s="642"/>
    </row>
    <row r="14" spans="1:18" ht="13.8" thickBot="1" x14ac:dyDescent="0.3">
      <c r="A14" s="598">
        <f>K6</f>
        <v>2021</v>
      </c>
      <c r="B14" s="599"/>
      <c r="C14" s="568"/>
      <c r="D14" s="569"/>
      <c r="E14" s="628"/>
      <c r="F14" s="629"/>
      <c r="G14" s="568"/>
      <c r="H14" s="569"/>
      <c r="I14" s="568"/>
      <c r="J14" s="569"/>
      <c r="K14" s="458">
        <f>'10b.Auto Liability-Loss Dev.'!K14:L14+'10c.G&amp;P Liabilit-Loss Dev.'!K14:L14+'10d.Professional Liab-Loss Dev.'!K14:L14+'10e.Other Liability - Loss Dev.'!K14:L14+'10f.Workers Comp - Loss Dev.'!K14:L14+'10g.Property Liab - Loss Dev.'!K14:L14+'10h.All Other Lines - Loss Dev.'!K14:L14+'10i.Additional Line - Loss Dev.'!K14:L14</f>
        <v>0</v>
      </c>
      <c r="L14" s="459"/>
      <c r="M14" s="159" t="s">
        <v>435</v>
      </c>
      <c r="N14" s="160" t="s">
        <v>435</v>
      </c>
      <c r="O14" s="649">
        <f>'10b.Auto Liability-Loss Dev.'!O14:P14+'10c.G&amp;P Liabilit-Loss Dev.'!O14:P14+'10d.Professional Liab-Loss Dev.'!O14:P14+'10e.Other Liability - Loss Dev.'!O14:P14+'10f.Workers Comp - Loss Dev.'!O14:P14+'10g.Property Liab - Loss Dev.'!O14:P14+'10h.All Other Lines - Loss Dev.'!O14:P14+'10i.Additional Line - Loss Dev.'!O14:P14</f>
        <v>0</v>
      </c>
      <c r="P14" s="650"/>
      <c r="Q14" s="639" t="str">
        <f>IF((O14 = 0)," ",K14/O14)</f>
        <v xml:space="preserve"> </v>
      </c>
      <c r="R14" s="640"/>
    </row>
    <row r="15" spans="1:18" ht="14.4" thickTop="1" thickBot="1" x14ac:dyDescent="0.3">
      <c r="H15" s="4"/>
      <c r="K15" s="637" t="s">
        <v>424</v>
      </c>
      <c r="L15" s="638"/>
      <c r="M15" s="138">
        <f>SUM(M10:M14)</f>
        <v>0</v>
      </c>
      <c r="N15" s="138">
        <f>SUM(N10:N14)</f>
        <v>0</v>
      </c>
      <c r="Q15" s="4"/>
      <c r="R15" s="4"/>
    </row>
    <row r="16" spans="1:18" ht="13.8" thickTop="1" x14ac:dyDescent="0.25"/>
    <row r="17" spans="2:16" x14ac:dyDescent="0.25">
      <c r="B17" s="58" t="s">
        <v>222</v>
      </c>
    </row>
    <row r="18" spans="2:16" x14ac:dyDescent="0.25">
      <c r="B18" s="647"/>
      <c r="C18" s="647"/>
      <c r="D18" s="647"/>
      <c r="E18" s="647"/>
      <c r="F18" s="647"/>
      <c r="G18" s="647"/>
      <c r="H18" s="647"/>
      <c r="I18" s="647"/>
      <c r="J18" s="647"/>
      <c r="K18" s="647"/>
      <c r="L18" s="647"/>
      <c r="M18" s="647"/>
      <c r="N18" s="647"/>
      <c r="O18" s="648"/>
      <c r="P18" s="648"/>
    </row>
  </sheetData>
  <customSheetViews>
    <customSheetView guid="{E97D1411-9A8A-4327-B170-757D913D236A}" fitToPage="1" showRuler="0">
      <selection activeCell="G23" sqref="G23"/>
      <pageMargins left="0.75" right="0.75" top="1" bottom="1" header="0.5" footer="0.5"/>
      <pageSetup paperSize="5" orientation="landscape" r:id="rId1"/>
      <headerFooter alignWithMargins="0"/>
    </customSheetView>
  </customSheetViews>
  <mergeCells count="67">
    <mergeCell ref="G13:H13"/>
    <mergeCell ref="C13:D13"/>
    <mergeCell ref="O9:P9"/>
    <mergeCell ref="Q9:R9"/>
    <mergeCell ref="O11:P11"/>
    <mergeCell ref="O12:P12"/>
    <mergeCell ref="Q10:R10"/>
    <mergeCell ref="Q11:R11"/>
    <mergeCell ref="Q12:R12"/>
    <mergeCell ref="G9:H9"/>
    <mergeCell ref="I10:J10"/>
    <mergeCell ref="G12:H12"/>
    <mergeCell ref="G10:H10"/>
    <mergeCell ref="A9:B9"/>
    <mergeCell ref="C9:D9"/>
    <mergeCell ref="E9:F9"/>
    <mergeCell ref="E10:F10"/>
    <mergeCell ref="A12:B12"/>
    <mergeCell ref="C12:D12"/>
    <mergeCell ref="C11:D11"/>
    <mergeCell ref="C10:D10"/>
    <mergeCell ref="G1:I1"/>
    <mergeCell ref="A2:R2"/>
    <mergeCell ref="M6:M8"/>
    <mergeCell ref="N6:N8"/>
    <mergeCell ref="A5:B8"/>
    <mergeCell ref="M5:N5"/>
    <mergeCell ref="O5:P8"/>
    <mergeCell ref="Q5:R8"/>
    <mergeCell ref="I6:J8"/>
    <mergeCell ref="A1:F1"/>
    <mergeCell ref="A3:R4"/>
    <mergeCell ref="C5:L5"/>
    <mergeCell ref="C6:D8"/>
    <mergeCell ref="E6:F8"/>
    <mergeCell ref="K6:L8"/>
    <mergeCell ref="G6:H8"/>
    <mergeCell ref="B18:N18"/>
    <mergeCell ref="O18:P18"/>
    <mergeCell ref="A14:B14"/>
    <mergeCell ref="A10:B10"/>
    <mergeCell ref="A11:B11"/>
    <mergeCell ref="O14:P14"/>
    <mergeCell ref="K14:L14"/>
    <mergeCell ref="I14:J14"/>
    <mergeCell ref="G11:H11"/>
    <mergeCell ref="E14:F14"/>
    <mergeCell ref="E12:F12"/>
    <mergeCell ref="E11:F11"/>
    <mergeCell ref="A13:B13"/>
    <mergeCell ref="E13:F13"/>
    <mergeCell ref="C14:D14"/>
    <mergeCell ref="G14:H14"/>
    <mergeCell ref="K15:L15"/>
    <mergeCell ref="Q14:R14"/>
    <mergeCell ref="Q13:R13"/>
    <mergeCell ref="I9:J9"/>
    <mergeCell ref="I12:J12"/>
    <mergeCell ref="I11:J11"/>
    <mergeCell ref="K9:L9"/>
    <mergeCell ref="O10:P10"/>
    <mergeCell ref="O13:P13"/>
    <mergeCell ref="K10:L10"/>
    <mergeCell ref="I13:J13"/>
    <mergeCell ref="K11:L11"/>
    <mergeCell ref="K12:L12"/>
    <mergeCell ref="K13:L13"/>
  </mergeCells>
  <phoneticPr fontId="0" type="noConversion"/>
  <pageMargins left="0.75" right="0.75" top="1" bottom="1" header="0.5" footer="0.5"/>
  <pageSetup paperSize="5"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8"/>
  <sheetViews>
    <sheetView showGridLines="0" topLeftCell="A2" zoomScaleNormal="100" workbookViewId="0">
      <selection activeCell="Q19" sqref="Q19"/>
    </sheetView>
  </sheetViews>
  <sheetFormatPr defaultRowHeight="13.2" x14ac:dyDescent="0.25"/>
  <cols>
    <col min="1" max="1" width="7.77734375" customWidth="1"/>
    <col min="2" max="2" width="7.5546875" customWidth="1"/>
    <col min="3" max="3" width="5.5546875" customWidth="1"/>
    <col min="4" max="4" width="7.77734375" customWidth="1"/>
    <col min="5" max="5" width="5.77734375" customWidth="1"/>
    <col min="6" max="6" width="9.21875" customWidth="1"/>
    <col min="7" max="7" width="5.5546875" customWidth="1"/>
    <col min="8" max="8" width="8.77734375" customWidth="1"/>
    <col min="9" max="9" width="5.5546875" customWidth="1"/>
    <col min="10" max="12" width="8.77734375" customWidth="1"/>
    <col min="13" max="14" width="10.21875" customWidth="1"/>
    <col min="15" max="16" width="7.77734375" customWidth="1"/>
    <col min="17" max="17" width="11" customWidth="1"/>
    <col min="18" max="18" width="11.5546875" customWidth="1"/>
  </cols>
  <sheetData>
    <row r="1" spans="1:18" x14ac:dyDescent="0.25">
      <c r="A1" s="413" t="str">
        <f>'2.Balance Sheet'!A1</f>
        <v>ANNUAL STATEMENT FOR THE PERIOD ENDED:</v>
      </c>
      <c r="B1" s="279"/>
      <c r="C1" s="165"/>
      <c r="D1" s="165"/>
      <c r="E1" s="165"/>
      <c r="F1" s="165"/>
      <c r="G1" s="399" t="str">
        <f>'Title Page'!A5</f>
        <v>December 31, 2021</v>
      </c>
      <c r="H1" s="399"/>
      <c r="I1" s="165"/>
      <c r="R1" s="25" t="s">
        <v>295</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401" t="s">
        <v>231</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14.25" customHeight="1" thickTop="1" thickBot="1" x14ac:dyDescent="0.3">
      <c r="A5" s="604" t="s">
        <v>219</v>
      </c>
      <c r="B5" s="605"/>
      <c r="C5" s="616" t="s">
        <v>233</v>
      </c>
      <c r="D5" s="617"/>
      <c r="E5" s="617"/>
      <c r="F5" s="617"/>
      <c r="G5" s="617"/>
      <c r="H5" s="617"/>
      <c r="I5" s="617"/>
      <c r="J5" s="617"/>
      <c r="K5" s="617"/>
      <c r="L5" s="618"/>
      <c r="M5" s="652" t="s">
        <v>58</v>
      </c>
      <c r="N5" s="653"/>
      <c r="O5" s="654" t="s">
        <v>226</v>
      </c>
      <c r="P5" s="655"/>
      <c r="Q5" s="654" t="s">
        <v>227</v>
      </c>
      <c r="R5" s="660"/>
    </row>
    <row r="6" spans="1:18" ht="13.5" customHeight="1" thickTop="1" thickBot="1" x14ac:dyDescent="0.3">
      <c r="A6" s="606"/>
      <c r="B6" s="607"/>
      <c r="C6" s="665" t="s">
        <v>468</v>
      </c>
      <c r="D6" s="582"/>
      <c r="E6" s="580">
        <v>2018</v>
      </c>
      <c r="F6" s="552"/>
      <c r="G6" s="580">
        <v>2019</v>
      </c>
      <c r="H6" s="552"/>
      <c r="I6" s="580">
        <v>2020</v>
      </c>
      <c r="J6" s="552"/>
      <c r="K6" s="580">
        <v>2021</v>
      </c>
      <c r="L6" s="552"/>
      <c r="M6" s="651" t="s">
        <v>236</v>
      </c>
      <c r="N6" s="651" t="s">
        <v>225</v>
      </c>
      <c r="O6" s="656"/>
      <c r="P6" s="657"/>
      <c r="Q6" s="661"/>
      <c r="R6" s="662"/>
    </row>
    <row r="7" spans="1:18" ht="13.5" customHeight="1" thickTop="1" thickBot="1" x14ac:dyDescent="0.3">
      <c r="A7" s="606"/>
      <c r="B7" s="607"/>
      <c r="C7" s="666"/>
      <c r="D7" s="667"/>
      <c r="E7" s="553"/>
      <c r="F7" s="555"/>
      <c r="G7" s="553"/>
      <c r="H7" s="555"/>
      <c r="I7" s="553"/>
      <c r="J7" s="555"/>
      <c r="K7" s="553"/>
      <c r="L7" s="555"/>
      <c r="M7" s="651"/>
      <c r="N7" s="651"/>
      <c r="O7" s="656"/>
      <c r="P7" s="657"/>
      <c r="Q7" s="661"/>
      <c r="R7" s="662"/>
    </row>
    <row r="8" spans="1:18" ht="14.4" thickTop="1" thickBot="1" x14ac:dyDescent="0.3">
      <c r="A8" s="608"/>
      <c r="B8" s="609"/>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48"/>
      <c r="N9" s="49"/>
      <c r="O9" s="572"/>
      <c r="P9" s="573"/>
      <c r="Q9" s="572"/>
      <c r="R9" s="573"/>
    </row>
    <row r="10" spans="1:18" x14ac:dyDescent="0.25">
      <c r="A10" s="564" t="s">
        <v>467</v>
      </c>
      <c r="B10" s="565"/>
      <c r="C10" s="450"/>
      <c r="D10" s="451"/>
      <c r="E10" s="450"/>
      <c r="F10" s="451"/>
      <c r="G10" s="450"/>
      <c r="H10" s="451"/>
      <c r="I10" s="450"/>
      <c r="J10" s="451"/>
      <c r="K10" s="450"/>
      <c r="L10" s="451"/>
      <c r="M10" s="50">
        <f>K10-I10</f>
        <v>0</v>
      </c>
      <c r="N10" s="51">
        <f>K10-G10</f>
        <v>0</v>
      </c>
      <c r="O10" s="450"/>
      <c r="P10" s="451"/>
      <c r="Q10" s="669" t="str">
        <f>IF((O10 = 0)," ",C10/O10)</f>
        <v xml:space="preserve"> </v>
      </c>
      <c r="R10" s="670"/>
    </row>
    <row r="11" spans="1:18" x14ac:dyDescent="0.25">
      <c r="A11" s="564">
        <f>E6</f>
        <v>2018</v>
      </c>
      <c r="B11" s="565"/>
      <c r="C11" s="570"/>
      <c r="D11" s="571"/>
      <c r="E11" s="450"/>
      <c r="F11" s="451"/>
      <c r="G11" s="450"/>
      <c r="H11" s="451"/>
      <c r="I11" s="450"/>
      <c r="J11" s="451"/>
      <c r="K11" s="450"/>
      <c r="L11" s="451"/>
      <c r="M11" s="50">
        <f>K11-I11</f>
        <v>0</v>
      </c>
      <c r="N11" s="51">
        <f>K11-G11</f>
        <v>0</v>
      </c>
      <c r="O11" s="450"/>
      <c r="P11" s="451"/>
      <c r="Q11" s="669" t="str">
        <f>IF((O11 = 0)," ",E11/O11)</f>
        <v xml:space="preserve"> </v>
      </c>
      <c r="R11" s="670"/>
    </row>
    <row r="12" spans="1:18" x14ac:dyDescent="0.25">
      <c r="A12" s="564">
        <f>G6</f>
        <v>2019</v>
      </c>
      <c r="B12" s="565"/>
      <c r="C12" s="570"/>
      <c r="D12" s="571"/>
      <c r="E12" s="630"/>
      <c r="F12" s="631"/>
      <c r="G12" s="450"/>
      <c r="H12" s="451"/>
      <c r="I12" s="450"/>
      <c r="J12" s="451"/>
      <c r="K12" s="450"/>
      <c r="L12" s="451"/>
      <c r="M12" s="50">
        <f>K12-I12</f>
        <v>0</v>
      </c>
      <c r="N12" s="51">
        <f>K12-G12</f>
        <v>0</v>
      </c>
      <c r="O12" s="450"/>
      <c r="P12" s="451"/>
      <c r="Q12" s="669" t="str">
        <f>IF((O12 = 0)," ",G12/O12)</f>
        <v xml:space="preserve"> </v>
      </c>
      <c r="R12" s="670"/>
    </row>
    <row r="13" spans="1:18" x14ac:dyDescent="0.25">
      <c r="A13" s="564">
        <f>I6</f>
        <v>2020</v>
      </c>
      <c r="B13" s="565"/>
      <c r="C13" s="570"/>
      <c r="D13" s="571"/>
      <c r="E13" s="621"/>
      <c r="F13" s="622"/>
      <c r="G13" s="570"/>
      <c r="H13" s="571"/>
      <c r="I13" s="450"/>
      <c r="J13" s="451"/>
      <c r="K13" s="450"/>
      <c r="L13" s="451"/>
      <c r="M13" s="50">
        <f>K13-I13</f>
        <v>0</v>
      </c>
      <c r="N13" s="160" t="s">
        <v>435</v>
      </c>
      <c r="O13" s="450"/>
      <c r="P13" s="451"/>
      <c r="Q13" s="669" t="str">
        <f>IF((O13 = 0)," ",I13/O13)</f>
        <v xml:space="preserve"> </v>
      </c>
      <c r="R13" s="670"/>
    </row>
    <row r="14" spans="1:18" ht="13.8" thickBot="1" x14ac:dyDescent="0.3">
      <c r="A14" s="598">
        <f>K6</f>
        <v>2021</v>
      </c>
      <c r="B14" s="599"/>
      <c r="C14" s="568"/>
      <c r="D14" s="569"/>
      <c r="E14" s="628"/>
      <c r="F14" s="629"/>
      <c r="G14" s="568"/>
      <c r="H14" s="569"/>
      <c r="I14" s="568"/>
      <c r="J14" s="569"/>
      <c r="K14" s="632"/>
      <c r="L14" s="633"/>
      <c r="M14" s="159" t="s">
        <v>435</v>
      </c>
      <c r="N14" s="160" t="s">
        <v>435</v>
      </c>
      <c r="O14" s="632"/>
      <c r="P14" s="633"/>
      <c r="Q14" s="671" t="str">
        <f>IF((O14 = 0)," ",K14/O14)</f>
        <v xml:space="preserve"> </v>
      </c>
      <c r="R14" s="672"/>
    </row>
    <row r="15" spans="1:18" ht="14.4" thickTop="1" thickBot="1" x14ac:dyDescent="0.3">
      <c r="H15" s="4"/>
      <c r="K15" s="637" t="s">
        <v>424</v>
      </c>
      <c r="L15" s="638"/>
      <c r="M15" s="138">
        <f>SUM(M10:M14)</f>
        <v>0</v>
      </c>
      <c r="N15" s="138">
        <f>SUM(N10:N14)</f>
        <v>0</v>
      </c>
      <c r="Q15" s="4"/>
      <c r="R15" s="4"/>
    </row>
    <row r="16" spans="1:18" ht="13.8" thickTop="1" x14ac:dyDescent="0.25"/>
    <row r="18" spans="2:16" x14ac:dyDescent="0.25">
      <c r="B18" s="647" t="s">
        <v>222</v>
      </c>
      <c r="C18" s="647"/>
      <c r="D18" s="647"/>
      <c r="E18" s="647"/>
      <c r="F18" s="647"/>
      <c r="G18" s="647"/>
      <c r="H18" s="647"/>
      <c r="I18" s="647"/>
      <c r="J18" s="647"/>
      <c r="K18" s="647"/>
      <c r="L18" s="647"/>
      <c r="M18" s="647"/>
      <c r="N18" s="647"/>
      <c r="O18" s="648"/>
      <c r="P18" s="648"/>
    </row>
  </sheetData>
  <customSheetViews>
    <customSheetView guid="{E97D1411-9A8A-4327-B170-757D913D236A}" fitToPage="1" showRuler="0">
      <selection activeCell="L21" sqref="L21"/>
      <pageMargins left="0.75" right="0.75" top="1" bottom="1" header="0.5" footer="0.5"/>
      <pageSetup paperSize="5" orientation="landscape" r:id="rId1"/>
      <headerFooter alignWithMargins="0"/>
    </customSheetView>
  </customSheetViews>
  <mergeCells count="67">
    <mergeCell ref="O9:P9"/>
    <mergeCell ref="Q13:R13"/>
    <mergeCell ref="E14:F14"/>
    <mergeCell ref="G14:H14"/>
    <mergeCell ref="I14:J14"/>
    <mergeCell ref="I11:J11"/>
    <mergeCell ref="K12:L12"/>
    <mergeCell ref="I12:J12"/>
    <mergeCell ref="E12:F12"/>
    <mergeCell ref="K11:L11"/>
    <mergeCell ref="E11:F11"/>
    <mergeCell ref="G11:H11"/>
    <mergeCell ref="G12:H12"/>
    <mergeCell ref="Q9:R9"/>
    <mergeCell ref="E10:F10"/>
    <mergeCell ref="G10:H10"/>
    <mergeCell ref="O18:P18"/>
    <mergeCell ref="O13:P13"/>
    <mergeCell ref="O14:P14"/>
    <mergeCell ref="Q14:R14"/>
    <mergeCell ref="I13:J13"/>
    <mergeCell ref="B18:N18"/>
    <mergeCell ref="C13:D13"/>
    <mergeCell ref="A13:B13"/>
    <mergeCell ref="C14:D14"/>
    <mergeCell ref="A14:B14"/>
    <mergeCell ref="K14:L14"/>
    <mergeCell ref="E13:F13"/>
    <mergeCell ref="G13:H13"/>
    <mergeCell ref="K13:L13"/>
    <mergeCell ref="K15:L15"/>
    <mergeCell ref="A9:B9"/>
    <mergeCell ref="I6:J8"/>
    <mergeCell ref="C9:D9"/>
    <mergeCell ref="E9:F9"/>
    <mergeCell ref="A5:B8"/>
    <mergeCell ref="C6:D8"/>
    <mergeCell ref="C5:L5"/>
    <mergeCell ref="E6:F8"/>
    <mergeCell ref="G6:H8"/>
    <mergeCell ref="I9:J9"/>
    <mergeCell ref="K6:L8"/>
    <mergeCell ref="G9:H9"/>
    <mergeCell ref="K9:L9"/>
    <mergeCell ref="M5:N5"/>
    <mergeCell ref="A1:F1"/>
    <mergeCell ref="G1:I1"/>
    <mergeCell ref="A2:R2"/>
    <mergeCell ref="A3:R4"/>
    <mergeCell ref="O5:P8"/>
    <mergeCell ref="Q5:R8"/>
    <mergeCell ref="M6:M8"/>
    <mergeCell ref="N6:N8"/>
    <mergeCell ref="I10:J10"/>
    <mergeCell ref="Q12:R12"/>
    <mergeCell ref="O12:P12"/>
    <mergeCell ref="Q11:R11"/>
    <mergeCell ref="O11:P11"/>
    <mergeCell ref="K10:L10"/>
    <mergeCell ref="O10:P10"/>
    <mergeCell ref="Q10:R10"/>
    <mergeCell ref="A12:B12"/>
    <mergeCell ref="A11:B11"/>
    <mergeCell ref="C12:D12"/>
    <mergeCell ref="A10:B10"/>
    <mergeCell ref="C11:D11"/>
    <mergeCell ref="C10:D10"/>
  </mergeCells>
  <phoneticPr fontId="0" type="noConversion"/>
  <pageMargins left="0.75" right="0.75" top="1" bottom="1" header="0.5" footer="0.5"/>
  <pageSetup paperSize="5"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17"/>
  <sheetViews>
    <sheetView showGridLines="0" topLeftCell="A2" zoomScaleNormal="100" workbookViewId="0">
      <selection activeCell="P20" sqref="P20"/>
    </sheetView>
  </sheetViews>
  <sheetFormatPr defaultRowHeight="13.2" x14ac:dyDescent="0.25"/>
  <cols>
    <col min="1" max="1" width="7.77734375" customWidth="1"/>
    <col min="2" max="2" width="7.5546875" customWidth="1"/>
    <col min="3" max="3" width="6.44140625" customWidth="1"/>
    <col min="4" max="4" width="7.77734375" customWidth="1"/>
    <col min="5" max="5" width="6.5546875" customWidth="1"/>
    <col min="6" max="6" width="7.77734375" customWidth="1"/>
    <col min="7" max="7" width="6.44140625" customWidth="1"/>
    <col min="8" max="8" width="6.77734375" customWidth="1"/>
    <col min="9" max="9" width="6.21875" customWidth="1"/>
    <col min="10" max="12" width="6.77734375" customWidth="1"/>
    <col min="13" max="13" width="9.44140625" customWidth="1"/>
    <col min="14" max="14" width="11.21875" customWidth="1"/>
    <col min="15" max="15" width="8.77734375" customWidth="1"/>
    <col min="16" max="16" width="9.44140625" customWidth="1"/>
    <col min="17" max="17" width="5.77734375" customWidth="1"/>
    <col min="18" max="18" width="20" customWidth="1"/>
    <col min="19" max="19" width="5.5546875" customWidth="1"/>
    <col min="20" max="24" width="5.77734375" customWidth="1"/>
    <col min="25" max="28" width="7.77734375" customWidth="1"/>
  </cols>
  <sheetData>
    <row r="1" spans="1:30" x14ac:dyDescent="0.25">
      <c r="A1" s="413" t="str">
        <f>'2.Balance Sheet'!A1</f>
        <v>ANNUAL STATEMENT FOR THE PERIOD ENDED:</v>
      </c>
      <c r="B1" s="279"/>
      <c r="C1" s="165"/>
      <c r="D1" s="165"/>
      <c r="E1" s="165"/>
      <c r="F1" s="165"/>
      <c r="G1" s="399" t="str">
        <f>'Title Page'!A5</f>
        <v>December 31, 2021</v>
      </c>
      <c r="H1" s="399"/>
      <c r="I1" s="165"/>
      <c r="R1" s="25" t="s">
        <v>411</v>
      </c>
    </row>
    <row r="2" spans="1:30" ht="13.8" thickBot="1" x14ac:dyDescent="0.3">
      <c r="A2" s="540">
        <f>'2.Balance Sheet'!A2</f>
        <v>0</v>
      </c>
      <c r="B2" s="540"/>
      <c r="C2" s="540"/>
      <c r="D2" s="540"/>
      <c r="E2" s="540"/>
      <c r="F2" s="540"/>
      <c r="G2" s="540"/>
      <c r="H2" s="540"/>
      <c r="I2" s="540"/>
      <c r="J2" s="540"/>
      <c r="K2" s="540"/>
      <c r="L2" s="540"/>
      <c r="M2" s="165"/>
      <c r="N2" s="165"/>
      <c r="O2" s="165"/>
      <c r="P2" s="165"/>
      <c r="Q2" s="165"/>
      <c r="R2" s="165"/>
    </row>
    <row r="3" spans="1:30" ht="13.8" thickTop="1" x14ac:dyDescent="0.25">
      <c r="A3" s="401" t="s">
        <v>235</v>
      </c>
      <c r="B3" s="402"/>
      <c r="C3" s="402"/>
      <c r="D3" s="402"/>
      <c r="E3" s="402"/>
      <c r="F3" s="402"/>
      <c r="G3" s="402"/>
      <c r="H3" s="402"/>
      <c r="I3" s="402"/>
      <c r="J3" s="402"/>
      <c r="K3" s="402"/>
      <c r="L3" s="402"/>
      <c r="M3" s="402"/>
      <c r="N3" s="402"/>
      <c r="O3" s="402"/>
      <c r="P3" s="402"/>
      <c r="Q3" s="402"/>
      <c r="R3" s="403"/>
    </row>
    <row r="4" spans="1:30" ht="13.8" thickBot="1" x14ac:dyDescent="0.3">
      <c r="A4" s="404"/>
      <c r="B4" s="405"/>
      <c r="C4" s="405"/>
      <c r="D4" s="405"/>
      <c r="E4" s="405"/>
      <c r="F4" s="405"/>
      <c r="G4" s="405"/>
      <c r="H4" s="405"/>
      <c r="I4" s="405"/>
      <c r="J4" s="405"/>
      <c r="K4" s="405"/>
      <c r="L4" s="405"/>
      <c r="M4" s="405"/>
      <c r="N4" s="405"/>
      <c r="O4" s="405"/>
      <c r="P4" s="405"/>
      <c r="Q4" s="405"/>
      <c r="R4" s="406"/>
    </row>
    <row r="5" spans="1:30" ht="26.1" customHeight="1" thickTop="1" thickBot="1" x14ac:dyDescent="0.3">
      <c r="A5" s="604" t="s">
        <v>219</v>
      </c>
      <c r="B5" s="605"/>
      <c r="C5" s="623" t="s">
        <v>233</v>
      </c>
      <c r="D5" s="624"/>
      <c r="E5" s="624"/>
      <c r="F5" s="624"/>
      <c r="G5" s="624"/>
      <c r="H5" s="624"/>
      <c r="I5" s="624"/>
      <c r="J5" s="624"/>
      <c r="K5" s="624"/>
      <c r="L5" s="625"/>
      <c r="M5" s="673" t="s">
        <v>58</v>
      </c>
      <c r="N5" s="674"/>
      <c r="O5" s="654" t="s">
        <v>226</v>
      </c>
      <c r="P5" s="655"/>
      <c r="Q5" s="654" t="s">
        <v>227</v>
      </c>
      <c r="R5" s="660"/>
    </row>
    <row r="6" spans="1:30" ht="26.1" customHeight="1" thickTop="1" thickBot="1" x14ac:dyDescent="0.3">
      <c r="A6" s="606"/>
      <c r="B6" s="607"/>
      <c r="C6" s="665" t="s">
        <v>468</v>
      </c>
      <c r="D6" s="582"/>
      <c r="E6" s="580">
        <v>2018</v>
      </c>
      <c r="F6" s="552"/>
      <c r="G6" s="580">
        <v>2019</v>
      </c>
      <c r="H6" s="552"/>
      <c r="I6" s="580">
        <v>2020</v>
      </c>
      <c r="J6" s="552"/>
      <c r="K6" s="580">
        <v>2021</v>
      </c>
      <c r="L6" s="552"/>
      <c r="M6" s="651" t="s">
        <v>236</v>
      </c>
      <c r="N6" s="651" t="s">
        <v>225</v>
      </c>
      <c r="O6" s="656"/>
      <c r="P6" s="657"/>
      <c r="Q6" s="661"/>
      <c r="R6" s="662"/>
      <c r="AC6" s="18"/>
      <c r="AD6" s="18"/>
    </row>
    <row r="7" spans="1:30" ht="26.1" customHeight="1" thickTop="1" thickBot="1" x14ac:dyDescent="0.3">
      <c r="A7" s="606"/>
      <c r="B7" s="607"/>
      <c r="C7" s="666"/>
      <c r="D7" s="667"/>
      <c r="E7" s="553"/>
      <c r="F7" s="555"/>
      <c r="G7" s="553"/>
      <c r="H7" s="555"/>
      <c r="I7" s="553"/>
      <c r="J7" s="555"/>
      <c r="K7" s="553"/>
      <c r="L7" s="555"/>
      <c r="M7" s="651"/>
      <c r="N7" s="651"/>
      <c r="O7" s="656"/>
      <c r="P7" s="657"/>
      <c r="Q7" s="661"/>
      <c r="R7" s="662"/>
      <c r="AC7" s="18"/>
      <c r="AD7" s="18"/>
    </row>
    <row r="8" spans="1:30" ht="26.1" customHeight="1" thickTop="1" thickBot="1" x14ac:dyDescent="0.3">
      <c r="A8" s="606"/>
      <c r="B8" s="607"/>
      <c r="C8" s="668"/>
      <c r="D8" s="584"/>
      <c r="E8" s="553"/>
      <c r="F8" s="555"/>
      <c r="G8" s="553"/>
      <c r="H8" s="555"/>
      <c r="I8" s="553"/>
      <c r="J8" s="555"/>
      <c r="K8" s="553"/>
      <c r="L8" s="555"/>
      <c r="M8" s="651"/>
      <c r="N8" s="651"/>
      <c r="O8" s="658"/>
      <c r="P8" s="659"/>
      <c r="Q8" s="663"/>
      <c r="R8" s="664"/>
    </row>
    <row r="9" spans="1:30" ht="13.8" thickTop="1" x14ac:dyDescent="0.25">
      <c r="A9" s="501"/>
      <c r="B9" s="503"/>
      <c r="C9" s="619"/>
      <c r="D9" s="620"/>
      <c r="E9" s="619"/>
      <c r="F9" s="620"/>
      <c r="G9" s="619"/>
      <c r="H9" s="620"/>
      <c r="I9" s="619"/>
      <c r="J9" s="620"/>
      <c r="K9" s="619"/>
      <c r="L9" s="620"/>
      <c r="M9" s="105"/>
      <c r="N9" s="106"/>
      <c r="O9" s="619"/>
      <c r="P9" s="620"/>
      <c r="Q9" s="675"/>
      <c r="R9" s="676"/>
    </row>
    <row r="10" spans="1:30" x14ac:dyDescent="0.25">
      <c r="A10" s="564" t="s">
        <v>467</v>
      </c>
      <c r="B10" s="565"/>
      <c r="C10" s="484"/>
      <c r="D10" s="485"/>
      <c r="E10" s="484"/>
      <c r="F10" s="485"/>
      <c r="G10" s="484"/>
      <c r="H10" s="485"/>
      <c r="I10" s="484"/>
      <c r="J10" s="485"/>
      <c r="K10" s="484"/>
      <c r="L10" s="485"/>
      <c r="M10" s="107">
        <f>K10-I10</f>
        <v>0</v>
      </c>
      <c r="N10" s="108">
        <f>K10-G10</f>
        <v>0</v>
      </c>
      <c r="O10" s="484"/>
      <c r="P10" s="485"/>
      <c r="Q10" s="669" t="str">
        <f>IF((O10 = 0)," ",C10/O10)</f>
        <v xml:space="preserve"> </v>
      </c>
      <c r="R10" s="670"/>
    </row>
    <row r="11" spans="1:30" x14ac:dyDescent="0.25">
      <c r="A11" s="564">
        <f>E6</f>
        <v>2018</v>
      </c>
      <c r="B11" s="565"/>
      <c r="C11" s="621"/>
      <c r="D11" s="622"/>
      <c r="E11" s="484"/>
      <c r="F11" s="485"/>
      <c r="G11" s="484"/>
      <c r="H11" s="485"/>
      <c r="I11" s="484"/>
      <c r="J11" s="485"/>
      <c r="K11" s="484"/>
      <c r="L11" s="485"/>
      <c r="M11" s="107">
        <f>K11-I11</f>
        <v>0</v>
      </c>
      <c r="N11" s="108">
        <f>K11-G11</f>
        <v>0</v>
      </c>
      <c r="O11" s="484"/>
      <c r="P11" s="485"/>
      <c r="Q11" s="669" t="str">
        <f>IF((O11 = 0)," ",E11/O11)</f>
        <v xml:space="preserve"> </v>
      </c>
      <c r="R11" s="670"/>
    </row>
    <row r="12" spans="1:30" x14ac:dyDescent="0.25">
      <c r="A12" s="564">
        <f>G6</f>
        <v>2019</v>
      </c>
      <c r="B12" s="565"/>
      <c r="C12" s="621"/>
      <c r="D12" s="622"/>
      <c r="E12" s="621"/>
      <c r="F12" s="622"/>
      <c r="G12" s="484"/>
      <c r="H12" s="485"/>
      <c r="I12" s="484"/>
      <c r="J12" s="485"/>
      <c r="K12" s="484"/>
      <c r="L12" s="485"/>
      <c r="M12" s="107">
        <f>K12-I12</f>
        <v>0</v>
      </c>
      <c r="N12" s="108">
        <f>K12-G12</f>
        <v>0</v>
      </c>
      <c r="O12" s="484"/>
      <c r="P12" s="485"/>
      <c r="Q12" s="669" t="str">
        <f>IF((O12 = 0)," ",G12/O12)</f>
        <v xml:space="preserve"> </v>
      </c>
      <c r="R12" s="670"/>
    </row>
    <row r="13" spans="1:30" x14ac:dyDescent="0.25">
      <c r="A13" s="564">
        <f>I6</f>
        <v>2020</v>
      </c>
      <c r="B13" s="565"/>
      <c r="C13" s="621"/>
      <c r="D13" s="622"/>
      <c r="E13" s="621"/>
      <c r="F13" s="622"/>
      <c r="G13" s="621"/>
      <c r="H13" s="622"/>
      <c r="I13" s="484"/>
      <c r="J13" s="485"/>
      <c r="K13" s="484"/>
      <c r="L13" s="485"/>
      <c r="M13" s="107">
        <f t="shared" ref="M13" si="0">K13-I13</f>
        <v>0</v>
      </c>
      <c r="N13" s="162" t="s">
        <v>435</v>
      </c>
      <c r="O13" s="484"/>
      <c r="P13" s="485"/>
      <c r="Q13" s="669" t="str">
        <f>IF((O13 = 0)," ",I13/O13)</f>
        <v xml:space="preserve"> </v>
      </c>
      <c r="R13" s="670"/>
    </row>
    <row r="14" spans="1:30" ht="13.8" thickBot="1" x14ac:dyDescent="0.3">
      <c r="A14" s="598">
        <f>K6</f>
        <v>2021</v>
      </c>
      <c r="B14" s="599"/>
      <c r="C14" s="628"/>
      <c r="D14" s="629"/>
      <c r="E14" s="628"/>
      <c r="F14" s="629"/>
      <c r="G14" s="628"/>
      <c r="H14" s="629"/>
      <c r="I14" s="628"/>
      <c r="J14" s="629"/>
      <c r="K14" s="626"/>
      <c r="L14" s="627"/>
      <c r="M14" s="161" t="s">
        <v>435</v>
      </c>
      <c r="N14" s="162" t="s">
        <v>435</v>
      </c>
      <c r="O14" s="626"/>
      <c r="P14" s="627"/>
      <c r="Q14" s="671" t="str">
        <f>IF((O14 = 0)," ",K14/O14)</f>
        <v xml:space="preserve"> </v>
      </c>
      <c r="R14" s="672"/>
    </row>
    <row r="15" spans="1:30" ht="14.4" thickTop="1" thickBot="1" x14ac:dyDescent="0.3">
      <c r="C15" s="4"/>
      <c r="D15" s="4"/>
      <c r="E15" s="4"/>
      <c r="F15" s="4"/>
      <c r="G15" s="4"/>
      <c r="H15" s="4"/>
      <c r="I15" s="4"/>
      <c r="J15" s="4"/>
      <c r="K15" s="637" t="s">
        <v>424</v>
      </c>
      <c r="L15" s="638"/>
      <c r="M15" s="138">
        <f>SUM(M10:M14)</f>
        <v>0</v>
      </c>
      <c r="N15" s="138">
        <f>SUM(N10:N14)</f>
        <v>0</v>
      </c>
      <c r="O15" s="4"/>
      <c r="P15" s="4"/>
      <c r="Q15" s="4"/>
      <c r="R15" s="4"/>
    </row>
    <row r="16" spans="1:30" ht="13.8" thickTop="1" x14ac:dyDescent="0.25"/>
    <row r="17" spans="2:14" x14ac:dyDescent="0.25">
      <c r="B17" s="647" t="s">
        <v>222</v>
      </c>
      <c r="C17" s="647"/>
      <c r="D17" s="647"/>
      <c r="E17" s="647"/>
      <c r="F17" s="647"/>
      <c r="G17" s="647"/>
      <c r="H17" s="647"/>
      <c r="I17" s="647"/>
      <c r="J17" s="647"/>
      <c r="K17" s="647"/>
      <c r="L17" s="647"/>
      <c r="M17" s="647"/>
      <c r="N17" s="647"/>
    </row>
  </sheetData>
  <customSheetViews>
    <customSheetView guid="{E97D1411-9A8A-4327-B170-757D913D236A}" showRuler="0">
      <selection activeCell="L17" sqref="L17"/>
      <pageMargins left="0.75" right="0.75" top="1" bottom="1" header="0.5" footer="0.5"/>
      <pageSetup paperSize="5" orientation="landscape" r:id="rId1"/>
      <headerFooter alignWithMargins="0"/>
    </customSheetView>
  </customSheetViews>
  <mergeCells count="66">
    <mergeCell ref="C14:D14"/>
    <mergeCell ref="E14:F14"/>
    <mergeCell ref="G14:H14"/>
    <mergeCell ref="B17:N17"/>
    <mergeCell ref="K13:L13"/>
    <mergeCell ref="A14:B14"/>
    <mergeCell ref="C13:D13"/>
    <mergeCell ref="E13:F13"/>
    <mergeCell ref="I13:J13"/>
    <mergeCell ref="A13:B13"/>
    <mergeCell ref="K15:L15"/>
    <mergeCell ref="I14:J14"/>
    <mergeCell ref="G13:H13"/>
    <mergeCell ref="K14:L14"/>
    <mergeCell ref="A11:B11"/>
    <mergeCell ref="K12:L12"/>
    <mergeCell ref="K9:L9"/>
    <mergeCell ref="E12:F12"/>
    <mergeCell ref="G12:H12"/>
    <mergeCell ref="A10:B10"/>
    <mergeCell ref="A12:B12"/>
    <mergeCell ref="C11:D11"/>
    <mergeCell ref="C12:D12"/>
    <mergeCell ref="C9:D9"/>
    <mergeCell ref="E9:F9"/>
    <mergeCell ref="G9:H9"/>
    <mergeCell ref="C10:D10"/>
    <mergeCell ref="G10:H10"/>
    <mergeCell ref="I11:J11"/>
    <mergeCell ref="I12:J12"/>
    <mergeCell ref="A1:F1"/>
    <mergeCell ref="A9:B9"/>
    <mergeCell ref="C5:L5"/>
    <mergeCell ref="K11:L11"/>
    <mergeCell ref="I6:J8"/>
    <mergeCell ref="G1:I1"/>
    <mergeCell ref="A2:R2"/>
    <mergeCell ref="A3:R4"/>
    <mergeCell ref="M6:M8"/>
    <mergeCell ref="N6:N8"/>
    <mergeCell ref="A5:B8"/>
    <mergeCell ref="C6:D8"/>
    <mergeCell ref="E6:F8"/>
    <mergeCell ref="G6:H8"/>
    <mergeCell ref="Q10:R10"/>
    <mergeCell ref="Q9:R9"/>
    <mergeCell ref="E10:F10"/>
    <mergeCell ref="I9:J9"/>
    <mergeCell ref="K6:L8"/>
    <mergeCell ref="M5:N5"/>
    <mergeCell ref="E11:F11"/>
    <mergeCell ref="G11:H11"/>
    <mergeCell ref="I10:J10"/>
    <mergeCell ref="K10:L10"/>
    <mergeCell ref="Q12:R12"/>
    <mergeCell ref="Q13:R13"/>
    <mergeCell ref="Q14:R14"/>
    <mergeCell ref="O5:P8"/>
    <mergeCell ref="Q5:R8"/>
    <mergeCell ref="O11:P11"/>
    <mergeCell ref="O10:P10"/>
    <mergeCell ref="Q11:R11"/>
    <mergeCell ref="O12:P12"/>
    <mergeCell ref="O9:P9"/>
    <mergeCell ref="O14:P14"/>
    <mergeCell ref="O13:P13"/>
  </mergeCells>
  <phoneticPr fontId="0" type="noConversion"/>
  <pageMargins left="0.75" right="0.75" top="1" bottom="1" header="0.5" footer="0.5"/>
  <pageSetup paperSize="5"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R17"/>
  <sheetViews>
    <sheetView showGridLines="0" zoomScaleNormal="100" workbookViewId="0">
      <selection activeCell="Q19" sqref="Q19"/>
    </sheetView>
  </sheetViews>
  <sheetFormatPr defaultRowHeight="13.2" x14ac:dyDescent="0.25"/>
  <cols>
    <col min="4" max="4" width="5.77734375" customWidth="1"/>
    <col min="6" max="6" width="5.5546875" customWidth="1"/>
    <col min="8" max="8" width="5.44140625" customWidth="1"/>
    <col min="10" max="10" width="5.77734375" customWidth="1"/>
    <col min="12" max="12" width="5.77734375" customWidth="1"/>
  </cols>
  <sheetData>
    <row r="1" spans="1:18" x14ac:dyDescent="0.25">
      <c r="A1" s="413" t="str">
        <f>'2.Balance Sheet'!A1</f>
        <v>ANNUAL STATEMENT FOR THE PERIOD ENDED:</v>
      </c>
      <c r="B1" s="165"/>
      <c r="C1" s="165"/>
      <c r="D1" s="165"/>
      <c r="E1" s="165"/>
      <c r="F1" s="399" t="str">
        <f>'Title Page'!A5</f>
        <v>December 31, 2021</v>
      </c>
      <c r="G1" s="399"/>
      <c r="H1" s="165"/>
      <c r="R1" s="25" t="s">
        <v>296</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401" t="s">
        <v>238</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20.100000000000001" customHeight="1" thickTop="1" thickBot="1" x14ac:dyDescent="0.3">
      <c r="A5" s="610" t="s">
        <v>219</v>
      </c>
      <c r="B5" s="611"/>
      <c r="C5" s="616" t="s">
        <v>233</v>
      </c>
      <c r="D5" s="617"/>
      <c r="E5" s="617"/>
      <c r="F5" s="617"/>
      <c r="G5" s="617"/>
      <c r="H5" s="617"/>
      <c r="I5" s="617"/>
      <c r="J5" s="617"/>
      <c r="K5" s="617"/>
      <c r="L5" s="618"/>
      <c r="M5" s="652" t="s">
        <v>58</v>
      </c>
      <c r="N5" s="677"/>
      <c r="O5" s="654" t="s">
        <v>226</v>
      </c>
      <c r="P5" s="655"/>
      <c r="Q5" s="654" t="s">
        <v>227</v>
      </c>
      <c r="R5" s="660"/>
    </row>
    <row r="6" spans="1:18" ht="20.100000000000001" customHeight="1" thickTop="1" thickBot="1" x14ac:dyDescent="0.3">
      <c r="A6" s="612"/>
      <c r="B6" s="613"/>
      <c r="C6" s="665" t="s">
        <v>468</v>
      </c>
      <c r="D6" s="582"/>
      <c r="E6" s="580">
        <v>2018</v>
      </c>
      <c r="F6" s="552"/>
      <c r="G6" s="580">
        <v>2019</v>
      </c>
      <c r="H6" s="552"/>
      <c r="I6" s="580">
        <v>2020</v>
      </c>
      <c r="J6" s="552"/>
      <c r="K6" s="580">
        <v>2021</v>
      </c>
      <c r="L6" s="552"/>
      <c r="M6" s="651" t="s">
        <v>236</v>
      </c>
      <c r="N6" s="651" t="s">
        <v>225</v>
      </c>
      <c r="O6" s="656"/>
      <c r="P6" s="657"/>
      <c r="Q6" s="661"/>
      <c r="R6" s="662"/>
    </row>
    <row r="7" spans="1:18" ht="20.100000000000001" customHeight="1" thickTop="1" thickBot="1" x14ac:dyDescent="0.3">
      <c r="A7" s="612"/>
      <c r="B7" s="613"/>
      <c r="C7" s="666"/>
      <c r="D7" s="667"/>
      <c r="E7" s="553"/>
      <c r="F7" s="555"/>
      <c r="G7" s="553"/>
      <c r="H7" s="555"/>
      <c r="I7" s="553"/>
      <c r="J7" s="555"/>
      <c r="K7" s="553"/>
      <c r="L7" s="555"/>
      <c r="M7" s="651"/>
      <c r="N7" s="651"/>
      <c r="O7" s="656"/>
      <c r="P7" s="657"/>
      <c r="Q7" s="661"/>
      <c r="R7" s="662"/>
    </row>
    <row r="8" spans="1:18" ht="20.100000000000001" customHeight="1" thickTop="1" thickBot="1" x14ac:dyDescent="0.3">
      <c r="A8" s="612"/>
      <c r="B8" s="613"/>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48"/>
      <c r="N9" s="49"/>
      <c r="O9" s="572"/>
      <c r="P9" s="573"/>
      <c r="Q9" s="572"/>
      <c r="R9" s="573"/>
    </row>
    <row r="10" spans="1:18" x14ac:dyDescent="0.25">
      <c r="A10" s="564" t="s">
        <v>467</v>
      </c>
      <c r="B10" s="565"/>
      <c r="C10" s="450"/>
      <c r="D10" s="451"/>
      <c r="E10" s="450"/>
      <c r="F10" s="451"/>
      <c r="G10" s="450"/>
      <c r="H10" s="451"/>
      <c r="I10" s="450"/>
      <c r="J10" s="451"/>
      <c r="K10" s="450"/>
      <c r="L10" s="451"/>
      <c r="M10" s="50">
        <f>K10-I10</f>
        <v>0</v>
      </c>
      <c r="N10" s="51">
        <f>K10-G10</f>
        <v>0</v>
      </c>
      <c r="O10" s="450"/>
      <c r="P10" s="451"/>
      <c r="Q10" s="669" t="str">
        <f>IF((O10 = 0)," ",C10/O10)</f>
        <v xml:space="preserve"> </v>
      </c>
      <c r="R10" s="670"/>
    </row>
    <row r="11" spans="1:18" x14ac:dyDescent="0.25">
      <c r="A11" s="564">
        <f>E6</f>
        <v>2018</v>
      </c>
      <c r="B11" s="565"/>
      <c r="C11" s="570"/>
      <c r="D11" s="571"/>
      <c r="E11" s="450"/>
      <c r="F11" s="451"/>
      <c r="G11" s="450"/>
      <c r="H11" s="451"/>
      <c r="I11" s="450"/>
      <c r="J11" s="451"/>
      <c r="K11" s="450"/>
      <c r="L11" s="451"/>
      <c r="M11" s="50">
        <f>K11-I11</f>
        <v>0</v>
      </c>
      <c r="N11" s="51">
        <f>K11-G11</f>
        <v>0</v>
      </c>
      <c r="O11" s="450"/>
      <c r="P11" s="451"/>
      <c r="Q11" s="669" t="str">
        <f>IF((O11 = 0)," ",E11/O11)</f>
        <v xml:space="preserve"> </v>
      </c>
      <c r="R11" s="670"/>
    </row>
    <row r="12" spans="1:18" x14ac:dyDescent="0.25">
      <c r="A12" s="564">
        <f>G6</f>
        <v>2019</v>
      </c>
      <c r="B12" s="565"/>
      <c r="C12" s="570"/>
      <c r="D12" s="571"/>
      <c r="E12" s="570"/>
      <c r="F12" s="571"/>
      <c r="G12" s="450"/>
      <c r="H12" s="451"/>
      <c r="I12" s="450"/>
      <c r="J12" s="451"/>
      <c r="K12" s="450"/>
      <c r="L12" s="451"/>
      <c r="M12" s="50">
        <f>K12-I12</f>
        <v>0</v>
      </c>
      <c r="N12" s="51">
        <f>K12-G12</f>
        <v>0</v>
      </c>
      <c r="O12" s="450"/>
      <c r="P12" s="451"/>
      <c r="Q12" s="669" t="str">
        <f>IF((O12 = 0)," ",G12/O12)</f>
        <v xml:space="preserve"> </v>
      </c>
      <c r="R12" s="670"/>
    </row>
    <row r="13" spans="1:18" x14ac:dyDescent="0.25">
      <c r="A13" s="564">
        <f>I6</f>
        <v>2020</v>
      </c>
      <c r="B13" s="565"/>
      <c r="C13" s="570"/>
      <c r="D13" s="571"/>
      <c r="E13" s="570"/>
      <c r="F13" s="571"/>
      <c r="G13" s="570"/>
      <c r="H13" s="571"/>
      <c r="I13" s="450"/>
      <c r="J13" s="451"/>
      <c r="K13" s="450"/>
      <c r="L13" s="451"/>
      <c r="M13" s="50">
        <f>K13-I13</f>
        <v>0</v>
      </c>
      <c r="N13" s="160" t="s">
        <v>435</v>
      </c>
      <c r="O13" s="450"/>
      <c r="P13" s="451"/>
      <c r="Q13" s="669" t="str">
        <f>IF((O13 = 0)," ",I13/O13)</f>
        <v xml:space="preserve"> </v>
      </c>
      <c r="R13" s="670"/>
    </row>
    <row r="14" spans="1:18" ht="13.8" thickBot="1" x14ac:dyDescent="0.3">
      <c r="A14" s="598">
        <f>K6</f>
        <v>2021</v>
      </c>
      <c r="B14" s="599"/>
      <c r="C14" s="568"/>
      <c r="D14" s="569"/>
      <c r="E14" s="568"/>
      <c r="F14" s="569"/>
      <c r="G14" s="568"/>
      <c r="H14" s="569"/>
      <c r="I14" s="568"/>
      <c r="J14" s="569"/>
      <c r="K14" s="632"/>
      <c r="L14" s="633"/>
      <c r="M14" s="159" t="s">
        <v>435</v>
      </c>
      <c r="N14" s="160" t="s">
        <v>435</v>
      </c>
      <c r="O14" s="632"/>
      <c r="P14" s="633"/>
      <c r="Q14" s="671" t="str">
        <f>IF((O14 = 0)," ",K14/O14)</f>
        <v xml:space="preserve"> </v>
      </c>
      <c r="R14" s="672"/>
    </row>
    <row r="15" spans="1:18" ht="14.4" thickTop="1" thickBot="1" x14ac:dyDescent="0.3">
      <c r="A15" s="4"/>
      <c r="B15" s="4"/>
      <c r="C15" s="2"/>
      <c r="D15" s="2"/>
      <c r="E15" s="2"/>
      <c r="F15" s="2"/>
      <c r="G15" s="2"/>
      <c r="H15" s="2"/>
      <c r="I15" s="2"/>
      <c r="J15" s="2"/>
      <c r="K15" s="637" t="s">
        <v>424</v>
      </c>
      <c r="L15" s="638"/>
      <c r="M15" s="138">
        <f>SUM(M10:M14)</f>
        <v>0</v>
      </c>
      <c r="N15" s="138">
        <f>SUM(N10:N14)</f>
        <v>0</v>
      </c>
    </row>
    <row r="16" spans="1:18" ht="13.8" thickTop="1" x14ac:dyDescent="0.25"/>
    <row r="17" spans="3:15" x14ac:dyDescent="0.25">
      <c r="C17" s="647" t="s">
        <v>222</v>
      </c>
      <c r="D17" s="647"/>
      <c r="E17" s="647"/>
      <c r="F17" s="647"/>
      <c r="G17" s="647"/>
      <c r="H17" s="647"/>
      <c r="I17" s="647"/>
      <c r="J17" s="647"/>
      <c r="K17" s="647"/>
      <c r="L17" s="647"/>
      <c r="M17" s="647"/>
      <c r="N17" s="647"/>
      <c r="O17" s="647"/>
    </row>
  </sheetData>
  <customSheetViews>
    <customSheetView guid="{E97D1411-9A8A-4327-B170-757D913D236A}" fitToPage="1" showRuler="0">
      <selection activeCell="L22" sqref="L22"/>
      <pageMargins left="0.75" right="0.75" top="1" bottom="1" header="0.5" footer="0.5"/>
      <pageSetup paperSize="5" orientation="landscape" r:id="rId1"/>
      <headerFooter alignWithMargins="0"/>
    </customSheetView>
  </customSheetViews>
  <mergeCells count="66">
    <mergeCell ref="Q14:R14"/>
    <mergeCell ref="Q13:R13"/>
    <mergeCell ref="O12:P12"/>
    <mergeCell ref="Q12:R12"/>
    <mergeCell ref="Q11:R11"/>
    <mergeCell ref="O11:P11"/>
    <mergeCell ref="O14:P14"/>
    <mergeCell ref="O13:P13"/>
    <mergeCell ref="C17:O17"/>
    <mergeCell ref="K10:L10"/>
    <mergeCell ref="K11:L11"/>
    <mergeCell ref="K12:L12"/>
    <mergeCell ref="K13:L13"/>
    <mergeCell ref="C10:D10"/>
    <mergeCell ref="G11:H11"/>
    <mergeCell ref="E10:F10"/>
    <mergeCell ref="I11:J11"/>
    <mergeCell ref="C14:D14"/>
    <mergeCell ref="E14:F14"/>
    <mergeCell ref="G14:H14"/>
    <mergeCell ref="I14:J14"/>
    <mergeCell ref="K15:L15"/>
    <mergeCell ref="C13:D13"/>
    <mergeCell ref="K14:L14"/>
    <mergeCell ref="I12:J12"/>
    <mergeCell ref="G12:H12"/>
    <mergeCell ref="I13:J13"/>
    <mergeCell ref="E12:F12"/>
    <mergeCell ref="A14:B14"/>
    <mergeCell ref="E13:F13"/>
    <mergeCell ref="G13:H13"/>
    <mergeCell ref="C12:D12"/>
    <mergeCell ref="A12:B12"/>
    <mergeCell ref="A13:B13"/>
    <mergeCell ref="E9:F9"/>
    <mergeCell ref="C9:D9"/>
    <mergeCell ref="A9:B9"/>
    <mergeCell ref="A10:B10"/>
    <mergeCell ref="E11:F11"/>
    <mergeCell ref="A11:B11"/>
    <mergeCell ref="C11:D11"/>
    <mergeCell ref="F1:H1"/>
    <mergeCell ref="A2:R2"/>
    <mergeCell ref="A1:E1"/>
    <mergeCell ref="A3:R4"/>
    <mergeCell ref="A5:B8"/>
    <mergeCell ref="O5:P8"/>
    <mergeCell ref="M5:N5"/>
    <mergeCell ref="M6:M8"/>
    <mergeCell ref="N6:N8"/>
    <mergeCell ref="Q5:R8"/>
    <mergeCell ref="C6:D8"/>
    <mergeCell ref="E6:F8"/>
    <mergeCell ref="G6:H8"/>
    <mergeCell ref="C5:L5"/>
    <mergeCell ref="I6:J8"/>
    <mergeCell ref="K6:L8"/>
    <mergeCell ref="Q9:R9"/>
    <mergeCell ref="G9:H9"/>
    <mergeCell ref="I9:J9"/>
    <mergeCell ref="O9:P9"/>
    <mergeCell ref="O10:P10"/>
    <mergeCell ref="I10:J10"/>
    <mergeCell ref="K9:L9"/>
    <mergeCell ref="Q10:R10"/>
    <mergeCell ref="G10:H10"/>
  </mergeCells>
  <phoneticPr fontId="0" type="noConversion"/>
  <pageMargins left="0.75" right="0.75" top="1" bottom="1" header="0.5" footer="0.5"/>
  <pageSetup paperSize="5"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17"/>
  <sheetViews>
    <sheetView showGridLines="0" zoomScaleNormal="100" workbookViewId="0">
      <selection activeCell="R20" sqref="R19:R20"/>
    </sheetView>
  </sheetViews>
  <sheetFormatPr defaultRowHeight="13.2" x14ac:dyDescent="0.25"/>
  <cols>
    <col min="4" max="4" width="5.77734375" customWidth="1"/>
    <col min="6" max="6" width="5.5546875" customWidth="1"/>
    <col min="8" max="8" width="5.44140625" customWidth="1"/>
    <col min="10" max="10" width="5.77734375" customWidth="1"/>
    <col min="12" max="12" width="5.77734375" customWidth="1"/>
  </cols>
  <sheetData>
    <row r="1" spans="1:18" x14ac:dyDescent="0.25">
      <c r="A1" s="413" t="str">
        <f>'2.Balance Sheet'!A1</f>
        <v>ANNUAL STATEMENT FOR THE PERIOD ENDED:</v>
      </c>
      <c r="B1" s="165"/>
      <c r="C1" s="165"/>
      <c r="D1" s="165"/>
      <c r="E1" s="165"/>
      <c r="F1" s="399" t="str">
        <f>'Title Page'!A5</f>
        <v>December 31, 2021</v>
      </c>
      <c r="G1" s="399"/>
      <c r="H1" s="165"/>
      <c r="R1" s="25" t="s">
        <v>367</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636" t="s">
        <v>365</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20.100000000000001" customHeight="1" thickTop="1" thickBot="1" x14ac:dyDescent="0.3">
      <c r="A5" s="610" t="s">
        <v>219</v>
      </c>
      <c r="B5" s="611"/>
      <c r="C5" s="616" t="s">
        <v>233</v>
      </c>
      <c r="D5" s="617"/>
      <c r="E5" s="617"/>
      <c r="F5" s="617"/>
      <c r="G5" s="617"/>
      <c r="H5" s="617"/>
      <c r="I5" s="617"/>
      <c r="J5" s="617"/>
      <c r="K5" s="617"/>
      <c r="L5" s="618"/>
      <c r="M5" s="652" t="s">
        <v>58</v>
      </c>
      <c r="N5" s="677"/>
      <c r="O5" s="654" t="s">
        <v>226</v>
      </c>
      <c r="P5" s="655"/>
      <c r="Q5" s="654" t="s">
        <v>227</v>
      </c>
      <c r="R5" s="660"/>
    </row>
    <row r="6" spans="1:18" ht="20.100000000000001" customHeight="1" thickTop="1" thickBot="1" x14ac:dyDescent="0.3">
      <c r="A6" s="612"/>
      <c r="B6" s="613"/>
      <c r="C6" s="665" t="s">
        <v>468</v>
      </c>
      <c r="D6" s="582"/>
      <c r="E6" s="580">
        <v>2018</v>
      </c>
      <c r="F6" s="552"/>
      <c r="G6" s="580">
        <v>2019</v>
      </c>
      <c r="H6" s="552"/>
      <c r="I6" s="580">
        <v>2020</v>
      </c>
      <c r="J6" s="552"/>
      <c r="K6" s="580">
        <v>2021</v>
      </c>
      <c r="L6" s="552"/>
      <c r="M6" s="651" t="s">
        <v>236</v>
      </c>
      <c r="N6" s="651" t="s">
        <v>225</v>
      </c>
      <c r="O6" s="656"/>
      <c r="P6" s="657"/>
      <c r="Q6" s="661"/>
      <c r="R6" s="662"/>
    </row>
    <row r="7" spans="1:18" ht="20.100000000000001" customHeight="1" thickTop="1" thickBot="1" x14ac:dyDescent="0.3">
      <c r="A7" s="612"/>
      <c r="B7" s="613"/>
      <c r="C7" s="666"/>
      <c r="D7" s="667"/>
      <c r="E7" s="553"/>
      <c r="F7" s="555"/>
      <c r="G7" s="553"/>
      <c r="H7" s="555"/>
      <c r="I7" s="553"/>
      <c r="J7" s="555"/>
      <c r="K7" s="553"/>
      <c r="L7" s="555"/>
      <c r="M7" s="651"/>
      <c r="N7" s="651"/>
      <c r="O7" s="656"/>
      <c r="P7" s="657"/>
      <c r="Q7" s="661"/>
      <c r="R7" s="662"/>
    </row>
    <row r="8" spans="1:18" ht="20.100000000000001" customHeight="1" thickTop="1" thickBot="1" x14ac:dyDescent="0.3">
      <c r="A8" s="612"/>
      <c r="B8" s="613"/>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48"/>
      <c r="N9" s="49"/>
      <c r="O9" s="572"/>
      <c r="P9" s="573"/>
      <c r="Q9" s="572"/>
      <c r="R9" s="573"/>
    </row>
    <row r="10" spans="1:18" x14ac:dyDescent="0.25">
      <c r="A10" s="564" t="s">
        <v>467</v>
      </c>
      <c r="B10" s="565"/>
      <c r="C10" s="450"/>
      <c r="D10" s="451"/>
      <c r="E10" s="450"/>
      <c r="F10" s="451"/>
      <c r="G10" s="450"/>
      <c r="H10" s="451"/>
      <c r="I10" s="450"/>
      <c r="J10" s="451"/>
      <c r="K10" s="450"/>
      <c r="L10" s="451"/>
      <c r="M10" s="50">
        <f>K10-I10</f>
        <v>0</v>
      </c>
      <c r="N10" s="51">
        <f>K10-G10</f>
        <v>0</v>
      </c>
      <c r="O10" s="450"/>
      <c r="P10" s="451"/>
      <c r="Q10" s="669" t="str">
        <f>IF((O10 = 0)," ",C10/O10)</f>
        <v xml:space="preserve"> </v>
      </c>
      <c r="R10" s="670"/>
    </row>
    <row r="11" spans="1:18" x14ac:dyDescent="0.25">
      <c r="A11" s="564">
        <f>E6</f>
        <v>2018</v>
      </c>
      <c r="B11" s="565"/>
      <c r="C11" s="570"/>
      <c r="D11" s="571"/>
      <c r="E11" s="450"/>
      <c r="F11" s="451"/>
      <c r="G11" s="450"/>
      <c r="H11" s="451"/>
      <c r="I11" s="450"/>
      <c r="J11" s="451"/>
      <c r="K11" s="450"/>
      <c r="L11" s="451"/>
      <c r="M11" s="50">
        <f>K11-I11</f>
        <v>0</v>
      </c>
      <c r="N11" s="51">
        <f>K11-G11</f>
        <v>0</v>
      </c>
      <c r="O11" s="450"/>
      <c r="P11" s="451"/>
      <c r="Q11" s="669" t="str">
        <f>IF((O11 = 0)," ",E11/O11)</f>
        <v xml:space="preserve"> </v>
      </c>
      <c r="R11" s="670"/>
    </row>
    <row r="12" spans="1:18" x14ac:dyDescent="0.25">
      <c r="A12" s="564">
        <f>G6</f>
        <v>2019</v>
      </c>
      <c r="B12" s="565"/>
      <c r="C12" s="570"/>
      <c r="D12" s="571"/>
      <c r="E12" s="570"/>
      <c r="F12" s="571"/>
      <c r="G12" s="450"/>
      <c r="H12" s="451"/>
      <c r="I12" s="450"/>
      <c r="J12" s="451"/>
      <c r="K12" s="450"/>
      <c r="L12" s="451"/>
      <c r="M12" s="50">
        <f>K12-I12</f>
        <v>0</v>
      </c>
      <c r="N12" s="51">
        <f>K12-G12</f>
        <v>0</v>
      </c>
      <c r="O12" s="450"/>
      <c r="P12" s="451"/>
      <c r="Q12" s="669" t="str">
        <f>IF((O12 = 0)," ",G12/O12)</f>
        <v xml:space="preserve"> </v>
      </c>
      <c r="R12" s="670"/>
    </row>
    <row r="13" spans="1:18" x14ac:dyDescent="0.25">
      <c r="A13" s="564">
        <f>I6</f>
        <v>2020</v>
      </c>
      <c r="B13" s="565"/>
      <c r="C13" s="570"/>
      <c r="D13" s="571"/>
      <c r="E13" s="570"/>
      <c r="F13" s="571"/>
      <c r="G13" s="570"/>
      <c r="H13" s="571"/>
      <c r="I13" s="450"/>
      <c r="J13" s="451"/>
      <c r="K13" s="450"/>
      <c r="L13" s="451"/>
      <c r="M13" s="50">
        <f t="shared" ref="M13" si="0">K13-I13</f>
        <v>0</v>
      </c>
      <c r="N13" s="160" t="s">
        <v>435</v>
      </c>
      <c r="O13" s="450"/>
      <c r="P13" s="451"/>
      <c r="Q13" s="669" t="str">
        <f>IF((O13 = 0)," ",I13/O13)</f>
        <v xml:space="preserve"> </v>
      </c>
      <c r="R13" s="670"/>
    </row>
    <row r="14" spans="1:18" ht="13.8" thickBot="1" x14ac:dyDescent="0.3">
      <c r="A14" s="598">
        <f>K6</f>
        <v>2021</v>
      </c>
      <c r="B14" s="599"/>
      <c r="C14" s="568"/>
      <c r="D14" s="569"/>
      <c r="E14" s="568"/>
      <c r="F14" s="569"/>
      <c r="G14" s="568"/>
      <c r="H14" s="569"/>
      <c r="I14" s="568"/>
      <c r="J14" s="569"/>
      <c r="K14" s="632"/>
      <c r="L14" s="633"/>
      <c r="M14" s="159" t="s">
        <v>435</v>
      </c>
      <c r="N14" s="160" t="s">
        <v>435</v>
      </c>
      <c r="O14" s="632"/>
      <c r="P14" s="633"/>
      <c r="Q14" s="671" t="str">
        <f>IF((O14 = 0)," ",K14/O14)</f>
        <v xml:space="preserve"> </v>
      </c>
      <c r="R14" s="672"/>
    </row>
    <row r="15" spans="1:18" ht="14.4" thickTop="1" thickBot="1" x14ac:dyDescent="0.3">
      <c r="A15" s="4"/>
      <c r="B15" s="4"/>
      <c r="C15" s="2"/>
      <c r="D15" s="2"/>
      <c r="E15" s="2"/>
      <c r="F15" s="2"/>
      <c r="G15" s="2"/>
      <c r="H15" s="2"/>
      <c r="I15" s="2"/>
      <c r="J15" s="2"/>
      <c r="K15" s="637" t="s">
        <v>424</v>
      </c>
      <c r="L15" s="638"/>
      <c r="M15" s="138">
        <f>SUM(M10:M14)</f>
        <v>0</v>
      </c>
      <c r="N15" s="138">
        <f>SUM(N10:N14)</f>
        <v>0</v>
      </c>
    </row>
    <row r="16" spans="1:18" ht="13.8" thickTop="1" x14ac:dyDescent="0.25">
      <c r="A16" s="4"/>
      <c r="B16" s="4"/>
      <c r="C16" s="4"/>
      <c r="D16" s="4"/>
      <c r="E16" s="4"/>
      <c r="F16" s="4"/>
      <c r="G16" s="4"/>
      <c r="H16" s="4"/>
      <c r="I16" s="4"/>
      <c r="J16" s="4"/>
      <c r="K16" s="4"/>
      <c r="M16" s="4"/>
      <c r="N16" s="4"/>
    </row>
    <row r="17" spans="2:14" x14ac:dyDescent="0.25">
      <c r="B17" s="647" t="s">
        <v>222</v>
      </c>
      <c r="C17" s="647"/>
      <c r="D17" s="647"/>
      <c r="E17" s="647"/>
      <c r="F17" s="647"/>
      <c r="G17" s="647"/>
      <c r="H17" s="647"/>
      <c r="I17" s="647"/>
      <c r="J17" s="647"/>
      <c r="K17" s="647"/>
      <c r="L17" s="647"/>
      <c r="M17" s="647"/>
      <c r="N17" s="64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17"/>
  <sheetViews>
    <sheetView showGridLines="0" zoomScaleNormal="100" workbookViewId="0">
      <selection activeCell="B17" sqref="B17:N17"/>
    </sheetView>
  </sheetViews>
  <sheetFormatPr defaultRowHeight="13.2" x14ac:dyDescent="0.25"/>
  <cols>
    <col min="4" max="4" width="5.77734375" customWidth="1"/>
    <col min="6" max="6" width="5.5546875" customWidth="1"/>
    <col min="8" max="8" width="5.44140625" customWidth="1"/>
    <col min="10" max="10" width="5.77734375" customWidth="1"/>
    <col min="12" max="12" width="5.77734375" customWidth="1"/>
  </cols>
  <sheetData>
    <row r="1" spans="1:18" x14ac:dyDescent="0.25">
      <c r="A1" s="413" t="str">
        <f>'2.Balance Sheet'!A1</f>
        <v>ANNUAL STATEMENT FOR THE PERIOD ENDED:</v>
      </c>
      <c r="B1" s="165"/>
      <c r="C1" s="165"/>
      <c r="D1" s="165"/>
      <c r="E1" s="165"/>
      <c r="F1" s="399" t="str">
        <f>'Title Page'!A5</f>
        <v>December 31, 2021</v>
      </c>
      <c r="G1" s="399"/>
      <c r="H1" s="165"/>
      <c r="R1" s="25" t="s">
        <v>368</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636" t="s">
        <v>365</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20.100000000000001" customHeight="1" thickTop="1" thickBot="1" x14ac:dyDescent="0.3">
      <c r="A5" s="610" t="s">
        <v>219</v>
      </c>
      <c r="B5" s="611"/>
      <c r="C5" s="616" t="s">
        <v>233</v>
      </c>
      <c r="D5" s="617"/>
      <c r="E5" s="617"/>
      <c r="F5" s="617"/>
      <c r="G5" s="617"/>
      <c r="H5" s="617"/>
      <c r="I5" s="617"/>
      <c r="J5" s="617"/>
      <c r="K5" s="617"/>
      <c r="L5" s="618"/>
      <c r="M5" s="652" t="s">
        <v>58</v>
      </c>
      <c r="N5" s="677"/>
      <c r="O5" s="654" t="s">
        <v>226</v>
      </c>
      <c r="P5" s="655"/>
      <c r="Q5" s="654" t="s">
        <v>227</v>
      </c>
      <c r="R5" s="660"/>
    </row>
    <row r="6" spans="1:18" ht="20.100000000000001" customHeight="1" thickTop="1" thickBot="1" x14ac:dyDescent="0.3">
      <c r="A6" s="612"/>
      <c r="B6" s="613"/>
      <c r="C6" s="665" t="s">
        <v>468</v>
      </c>
      <c r="D6" s="582"/>
      <c r="E6" s="580">
        <v>2018</v>
      </c>
      <c r="F6" s="552"/>
      <c r="G6" s="580">
        <v>2019</v>
      </c>
      <c r="H6" s="552"/>
      <c r="I6" s="580">
        <v>2020</v>
      </c>
      <c r="J6" s="552"/>
      <c r="K6" s="580">
        <v>2021</v>
      </c>
      <c r="L6" s="552"/>
      <c r="M6" s="651" t="s">
        <v>236</v>
      </c>
      <c r="N6" s="651" t="s">
        <v>225</v>
      </c>
      <c r="O6" s="656"/>
      <c r="P6" s="657"/>
      <c r="Q6" s="661"/>
      <c r="R6" s="662"/>
    </row>
    <row r="7" spans="1:18" ht="20.100000000000001" customHeight="1" thickTop="1" thickBot="1" x14ac:dyDescent="0.3">
      <c r="A7" s="612"/>
      <c r="B7" s="613"/>
      <c r="C7" s="666"/>
      <c r="D7" s="667"/>
      <c r="E7" s="553"/>
      <c r="F7" s="555"/>
      <c r="G7" s="553"/>
      <c r="H7" s="555"/>
      <c r="I7" s="553"/>
      <c r="J7" s="555"/>
      <c r="K7" s="553"/>
      <c r="L7" s="555"/>
      <c r="M7" s="651"/>
      <c r="N7" s="651"/>
      <c r="O7" s="656"/>
      <c r="P7" s="657"/>
      <c r="Q7" s="661"/>
      <c r="R7" s="662"/>
    </row>
    <row r="8" spans="1:18" ht="20.100000000000001" customHeight="1" thickTop="1" thickBot="1" x14ac:dyDescent="0.3">
      <c r="A8" s="612"/>
      <c r="B8" s="613"/>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48"/>
      <c r="N9" s="49"/>
      <c r="O9" s="572"/>
      <c r="P9" s="573"/>
      <c r="Q9" s="572"/>
      <c r="R9" s="573"/>
    </row>
    <row r="10" spans="1:18" x14ac:dyDescent="0.25">
      <c r="A10" s="564" t="s">
        <v>467</v>
      </c>
      <c r="B10" s="565"/>
      <c r="C10" s="450"/>
      <c r="D10" s="451"/>
      <c r="E10" s="450"/>
      <c r="F10" s="451"/>
      <c r="G10" s="450"/>
      <c r="H10" s="451"/>
      <c r="I10" s="450"/>
      <c r="J10" s="451"/>
      <c r="K10" s="450"/>
      <c r="L10" s="451"/>
      <c r="M10" s="50">
        <f>K10-I10</f>
        <v>0</v>
      </c>
      <c r="N10" s="51">
        <f>K10-G10</f>
        <v>0</v>
      </c>
      <c r="O10" s="450"/>
      <c r="P10" s="451"/>
      <c r="Q10" s="669" t="str">
        <f>IF((O10 = 0)," ",C10/O10)</f>
        <v xml:space="preserve"> </v>
      </c>
      <c r="R10" s="670"/>
    </row>
    <row r="11" spans="1:18" x14ac:dyDescent="0.25">
      <c r="A11" s="564">
        <f>E6</f>
        <v>2018</v>
      </c>
      <c r="B11" s="565"/>
      <c r="C11" s="570"/>
      <c r="D11" s="571"/>
      <c r="E11" s="450"/>
      <c r="F11" s="451"/>
      <c r="G11" s="450"/>
      <c r="H11" s="451"/>
      <c r="I11" s="450"/>
      <c r="J11" s="451"/>
      <c r="K11" s="450"/>
      <c r="L11" s="451"/>
      <c r="M11" s="50">
        <f>K11-I11</f>
        <v>0</v>
      </c>
      <c r="N11" s="51">
        <f>K11-G11</f>
        <v>0</v>
      </c>
      <c r="O11" s="450"/>
      <c r="P11" s="451"/>
      <c r="Q11" s="669" t="str">
        <f>IF((O11 = 0)," ",E11/O11)</f>
        <v xml:space="preserve"> </v>
      </c>
      <c r="R11" s="670"/>
    </row>
    <row r="12" spans="1:18" x14ac:dyDescent="0.25">
      <c r="A12" s="564">
        <f>G6</f>
        <v>2019</v>
      </c>
      <c r="B12" s="565"/>
      <c r="C12" s="570"/>
      <c r="D12" s="571"/>
      <c r="E12" s="570"/>
      <c r="F12" s="571"/>
      <c r="G12" s="450"/>
      <c r="H12" s="451"/>
      <c r="I12" s="450"/>
      <c r="J12" s="451"/>
      <c r="K12" s="450"/>
      <c r="L12" s="451"/>
      <c r="M12" s="50">
        <f>K12-I12</f>
        <v>0</v>
      </c>
      <c r="N12" s="51">
        <f>K12-G12</f>
        <v>0</v>
      </c>
      <c r="O12" s="450"/>
      <c r="P12" s="451"/>
      <c r="Q12" s="669" t="str">
        <f>IF((O12 = 0)," ",G12/O12)</f>
        <v xml:space="preserve"> </v>
      </c>
      <c r="R12" s="670"/>
    </row>
    <row r="13" spans="1:18" x14ac:dyDescent="0.25">
      <c r="A13" s="564">
        <f>I6</f>
        <v>2020</v>
      </c>
      <c r="B13" s="565"/>
      <c r="C13" s="570"/>
      <c r="D13" s="571"/>
      <c r="E13" s="570"/>
      <c r="F13" s="571"/>
      <c r="G13" s="570"/>
      <c r="H13" s="571"/>
      <c r="I13" s="450"/>
      <c r="J13" s="451"/>
      <c r="K13" s="450"/>
      <c r="L13" s="451"/>
      <c r="M13" s="50">
        <f t="shared" ref="M13" si="0">K13-I13</f>
        <v>0</v>
      </c>
      <c r="N13" s="160" t="s">
        <v>435</v>
      </c>
      <c r="O13" s="450"/>
      <c r="P13" s="451"/>
      <c r="Q13" s="669" t="str">
        <f>IF((O13 = 0)," ",I13/O13)</f>
        <v xml:space="preserve"> </v>
      </c>
      <c r="R13" s="670"/>
    </row>
    <row r="14" spans="1:18" ht="13.8" thickBot="1" x14ac:dyDescent="0.3">
      <c r="A14" s="598">
        <f>K6</f>
        <v>2021</v>
      </c>
      <c r="B14" s="599"/>
      <c r="C14" s="568"/>
      <c r="D14" s="569"/>
      <c r="E14" s="568"/>
      <c r="F14" s="569"/>
      <c r="G14" s="568"/>
      <c r="H14" s="569"/>
      <c r="I14" s="568"/>
      <c r="J14" s="569"/>
      <c r="K14" s="632"/>
      <c r="L14" s="633"/>
      <c r="M14" s="159" t="s">
        <v>435</v>
      </c>
      <c r="N14" s="160" t="s">
        <v>435</v>
      </c>
      <c r="O14" s="632"/>
      <c r="P14" s="633"/>
      <c r="Q14" s="671" t="str">
        <f>IF((O14 = 0)," ",K14/O14)</f>
        <v xml:space="preserve"> </v>
      </c>
      <c r="R14" s="672"/>
    </row>
    <row r="15" spans="1:18" ht="14.4" thickTop="1" thickBot="1" x14ac:dyDescent="0.3">
      <c r="A15" s="4"/>
      <c r="B15" s="4"/>
      <c r="C15" s="2"/>
      <c r="D15" s="2"/>
      <c r="E15" s="2"/>
      <c r="F15" s="2"/>
      <c r="G15" s="2"/>
      <c r="H15" s="2"/>
      <c r="I15" s="2"/>
      <c r="J15" s="2"/>
      <c r="K15" s="637" t="s">
        <v>424</v>
      </c>
      <c r="L15" s="638"/>
      <c r="M15" s="138">
        <f>SUM(M10:M14)</f>
        <v>0</v>
      </c>
      <c r="N15" s="138">
        <f>SUM(N10:N14)</f>
        <v>0</v>
      </c>
    </row>
    <row r="16" spans="1:18" ht="13.8" thickTop="1" x14ac:dyDescent="0.25"/>
    <row r="17" spans="2:14" x14ac:dyDescent="0.25">
      <c r="B17" s="647" t="s">
        <v>222</v>
      </c>
      <c r="C17" s="647"/>
      <c r="D17" s="647"/>
      <c r="E17" s="647"/>
      <c r="F17" s="647"/>
      <c r="G17" s="647"/>
      <c r="H17" s="647"/>
      <c r="I17" s="647"/>
      <c r="J17" s="647"/>
      <c r="K17" s="647"/>
      <c r="L17" s="647"/>
      <c r="M17" s="647"/>
      <c r="N17" s="64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17"/>
  <sheetViews>
    <sheetView showGridLines="0" zoomScaleNormal="100" workbookViewId="0">
      <selection activeCell="C23" sqref="C23"/>
    </sheetView>
  </sheetViews>
  <sheetFormatPr defaultRowHeight="13.2" x14ac:dyDescent="0.25"/>
  <cols>
    <col min="4" max="4" width="5.77734375" customWidth="1"/>
    <col min="6" max="6" width="5.5546875" customWidth="1"/>
    <col min="8" max="8" width="5.44140625" customWidth="1"/>
    <col min="10" max="10" width="5.77734375" customWidth="1"/>
    <col min="12" max="12" width="5.77734375" customWidth="1"/>
  </cols>
  <sheetData>
    <row r="1" spans="1:18" x14ac:dyDescent="0.25">
      <c r="A1" s="413" t="str">
        <f>'2.Balance Sheet'!A1</f>
        <v>ANNUAL STATEMENT FOR THE PERIOD ENDED:</v>
      </c>
      <c r="B1" s="165"/>
      <c r="C1" s="165"/>
      <c r="D1" s="165"/>
      <c r="E1" s="165"/>
      <c r="F1" s="399" t="str">
        <f>'Title Page'!A5</f>
        <v>December 31, 2021</v>
      </c>
      <c r="G1" s="399"/>
      <c r="H1" s="165"/>
      <c r="R1" s="25" t="s">
        <v>369</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636" t="s">
        <v>365</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20.100000000000001" customHeight="1" thickTop="1" thickBot="1" x14ac:dyDescent="0.3">
      <c r="A5" s="610" t="s">
        <v>219</v>
      </c>
      <c r="B5" s="611"/>
      <c r="C5" s="616" t="s">
        <v>233</v>
      </c>
      <c r="D5" s="617"/>
      <c r="E5" s="617"/>
      <c r="F5" s="617"/>
      <c r="G5" s="617"/>
      <c r="H5" s="617"/>
      <c r="I5" s="617"/>
      <c r="J5" s="617"/>
      <c r="K5" s="617"/>
      <c r="L5" s="618"/>
      <c r="M5" s="652" t="s">
        <v>58</v>
      </c>
      <c r="N5" s="677"/>
      <c r="O5" s="654" t="s">
        <v>226</v>
      </c>
      <c r="P5" s="655"/>
      <c r="Q5" s="654" t="s">
        <v>227</v>
      </c>
      <c r="R5" s="660"/>
    </row>
    <row r="6" spans="1:18" ht="20.100000000000001" customHeight="1" thickTop="1" thickBot="1" x14ac:dyDescent="0.3">
      <c r="A6" s="612"/>
      <c r="B6" s="613"/>
      <c r="C6" s="665" t="s">
        <v>468</v>
      </c>
      <c r="D6" s="582"/>
      <c r="E6" s="580">
        <v>2018</v>
      </c>
      <c r="F6" s="552"/>
      <c r="G6" s="580">
        <v>2019</v>
      </c>
      <c r="H6" s="552"/>
      <c r="I6" s="580">
        <v>2020</v>
      </c>
      <c r="J6" s="552"/>
      <c r="K6" s="580">
        <v>2021</v>
      </c>
      <c r="L6" s="552"/>
      <c r="M6" s="651" t="s">
        <v>236</v>
      </c>
      <c r="N6" s="651" t="s">
        <v>225</v>
      </c>
      <c r="O6" s="656"/>
      <c r="P6" s="657"/>
      <c r="Q6" s="661"/>
      <c r="R6" s="662"/>
    </row>
    <row r="7" spans="1:18" ht="20.100000000000001" customHeight="1" thickTop="1" thickBot="1" x14ac:dyDescent="0.3">
      <c r="A7" s="612"/>
      <c r="B7" s="613"/>
      <c r="C7" s="666"/>
      <c r="D7" s="667"/>
      <c r="E7" s="553"/>
      <c r="F7" s="555"/>
      <c r="G7" s="553"/>
      <c r="H7" s="555"/>
      <c r="I7" s="553"/>
      <c r="J7" s="555"/>
      <c r="K7" s="553"/>
      <c r="L7" s="555"/>
      <c r="M7" s="651"/>
      <c r="N7" s="651"/>
      <c r="O7" s="656"/>
      <c r="P7" s="657"/>
      <c r="Q7" s="661"/>
      <c r="R7" s="662"/>
    </row>
    <row r="8" spans="1:18" ht="20.100000000000001" customHeight="1" thickTop="1" thickBot="1" x14ac:dyDescent="0.3">
      <c r="A8" s="612"/>
      <c r="B8" s="613"/>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48"/>
      <c r="N9" s="49"/>
      <c r="O9" s="572"/>
      <c r="P9" s="573"/>
      <c r="Q9" s="572"/>
      <c r="R9" s="573"/>
    </row>
    <row r="10" spans="1:18" x14ac:dyDescent="0.25">
      <c r="A10" s="564" t="s">
        <v>467</v>
      </c>
      <c r="B10" s="565"/>
      <c r="C10" s="450"/>
      <c r="D10" s="451"/>
      <c r="E10" s="450"/>
      <c r="F10" s="451"/>
      <c r="G10" s="450"/>
      <c r="H10" s="451"/>
      <c r="I10" s="450"/>
      <c r="J10" s="451"/>
      <c r="K10" s="450"/>
      <c r="L10" s="451"/>
      <c r="M10" s="50">
        <f>K10-I10</f>
        <v>0</v>
      </c>
      <c r="N10" s="51">
        <f>K10-G10</f>
        <v>0</v>
      </c>
      <c r="O10" s="450"/>
      <c r="P10" s="451"/>
      <c r="Q10" s="669" t="str">
        <f>IF((O10 = 0)," ",C10/O10)</f>
        <v xml:space="preserve"> </v>
      </c>
      <c r="R10" s="670"/>
    </row>
    <row r="11" spans="1:18" x14ac:dyDescent="0.25">
      <c r="A11" s="564">
        <f>E6</f>
        <v>2018</v>
      </c>
      <c r="B11" s="565"/>
      <c r="C11" s="570"/>
      <c r="D11" s="571"/>
      <c r="E11" s="450"/>
      <c r="F11" s="451"/>
      <c r="G11" s="450"/>
      <c r="H11" s="451"/>
      <c r="I11" s="450"/>
      <c r="J11" s="451"/>
      <c r="K11" s="450"/>
      <c r="L11" s="451"/>
      <c r="M11" s="50">
        <f>K11-I11</f>
        <v>0</v>
      </c>
      <c r="N11" s="51">
        <f>K11-G11</f>
        <v>0</v>
      </c>
      <c r="O11" s="450"/>
      <c r="P11" s="451"/>
      <c r="Q11" s="669" t="str">
        <f>IF((O11 = 0)," ",E11/O11)</f>
        <v xml:space="preserve"> </v>
      </c>
      <c r="R11" s="670"/>
    </row>
    <row r="12" spans="1:18" x14ac:dyDescent="0.25">
      <c r="A12" s="564">
        <f>G6</f>
        <v>2019</v>
      </c>
      <c r="B12" s="565"/>
      <c r="C12" s="570"/>
      <c r="D12" s="571"/>
      <c r="E12" s="570"/>
      <c r="F12" s="571"/>
      <c r="G12" s="450"/>
      <c r="H12" s="451"/>
      <c r="I12" s="450"/>
      <c r="J12" s="451"/>
      <c r="K12" s="450"/>
      <c r="L12" s="451"/>
      <c r="M12" s="50">
        <f>K12-I12</f>
        <v>0</v>
      </c>
      <c r="N12" s="51">
        <f>K12-G12</f>
        <v>0</v>
      </c>
      <c r="O12" s="450"/>
      <c r="P12" s="451"/>
      <c r="Q12" s="669" t="str">
        <f>IF((O12 = 0)," ",G12/O12)</f>
        <v xml:space="preserve"> </v>
      </c>
      <c r="R12" s="670"/>
    </row>
    <row r="13" spans="1:18" x14ac:dyDescent="0.25">
      <c r="A13" s="564">
        <f>I6</f>
        <v>2020</v>
      </c>
      <c r="B13" s="565"/>
      <c r="C13" s="570"/>
      <c r="D13" s="571"/>
      <c r="E13" s="570"/>
      <c r="F13" s="571"/>
      <c r="G13" s="570"/>
      <c r="H13" s="571"/>
      <c r="I13" s="450"/>
      <c r="J13" s="451"/>
      <c r="K13" s="450"/>
      <c r="L13" s="451"/>
      <c r="M13" s="50">
        <f t="shared" ref="M13" si="0">K13-I13</f>
        <v>0</v>
      </c>
      <c r="N13" s="160" t="s">
        <v>435</v>
      </c>
      <c r="O13" s="450"/>
      <c r="P13" s="451"/>
      <c r="Q13" s="669" t="str">
        <f>IF((O13 = 0)," ",I13/O13)</f>
        <v xml:space="preserve"> </v>
      </c>
      <c r="R13" s="670"/>
    </row>
    <row r="14" spans="1:18" ht="13.8" thickBot="1" x14ac:dyDescent="0.3">
      <c r="A14" s="598">
        <f>K6</f>
        <v>2021</v>
      </c>
      <c r="B14" s="599"/>
      <c r="C14" s="568"/>
      <c r="D14" s="569"/>
      <c r="E14" s="568"/>
      <c r="F14" s="569"/>
      <c r="G14" s="568"/>
      <c r="H14" s="569"/>
      <c r="I14" s="568"/>
      <c r="J14" s="569"/>
      <c r="K14" s="632"/>
      <c r="L14" s="633"/>
      <c r="M14" s="159" t="s">
        <v>435</v>
      </c>
      <c r="N14" s="160" t="s">
        <v>435</v>
      </c>
      <c r="O14" s="632"/>
      <c r="P14" s="633"/>
      <c r="Q14" s="671" t="str">
        <f>IF((O14 = 0)," ",K14/O14)</f>
        <v xml:space="preserve"> </v>
      </c>
      <c r="R14" s="672"/>
    </row>
    <row r="15" spans="1:18" ht="14.4" thickTop="1" thickBot="1" x14ac:dyDescent="0.3">
      <c r="A15" s="4"/>
      <c r="B15" s="4"/>
      <c r="C15" s="2"/>
      <c r="D15" s="2"/>
      <c r="E15" s="2"/>
      <c r="F15" s="2"/>
      <c r="G15" s="2"/>
      <c r="H15" s="2"/>
      <c r="I15" s="2"/>
      <c r="J15" s="2"/>
      <c r="K15" s="637" t="s">
        <v>424</v>
      </c>
      <c r="L15" s="638"/>
      <c r="M15" s="138">
        <f>SUM(M10:M14)</f>
        <v>0</v>
      </c>
      <c r="N15" s="138">
        <f>SUM(N10:N14)</f>
        <v>0</v>
      </c>
    </row>
    <row r="16" spans="1:18" ht="13.8" thickTop="1" x14ac:dyDescent="0.25"/>
    <row r="17" spans="2:14" x14ac:dyDescent="0.25">
      <c r="B17" s="647" t="s">
        <v>222</v>
      </c>
      <c r="C17" s="647"/>
      <c r="D17" s="647"/>
      <c r="E17" s="647"/>
      <c r="F17" s="647"/>
      <c r="G17" s="647"/>
      <c r="H17" s="647"/>
      <c r="I17" s="647"/>
      <c r="J17" s="647"/>
      <c r="K17" s="647"/>
      <c r="L17" s="647"/>
      <c r="M17" s="647"/>
      <c r="N17" s="64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17"/>
  <sheetViews>
    <sheetView showGridLines="0" zoomScaleNormal="100" workbookViewId="0">
      <selection activeCell="Q20" sqref="Q20"/>
    </sheetView>
  </sheetViews>
  <sheetFormatPr defaultRowHeight="13.2" x14ac:dyDescent="0.25"/>
  <cols>
    <col min="4" max="4" width="5.77734375" customWidth="1"/>
    <col min="6" max="6" width="5.5546875" customWidth="1"/>
    <col min="8" max="8" width="5.44140625" customWidth="1"/>
    <col min="10" max="10" width="5.77734375" customWidth="1"/>
    <col min="12" max="12" width="5.77734375" customWidth="1"/>
  </cols>
  <sheetData>
    <row r="1" spans="1:18" x14ac:dyDescent="0.25">
      <c r="A1" s="413" t="str">
        <f>'2.Balance Sheet'!A1</f>
        <v>ANNUAL STATEMENT FOR THE PERIOD ENDED:</v>
      </c>
      <c r="B1" s="165"/>
      <c r="C1" s="165"/>
      <c r="D1" s="165"/>
      <c r="E1" s="165"/>
      <c r="F1" s="399" t="str">
        <f>'Title Page'!A5</f>
        <v>December 31, 2021</v>
      </c>
      <c r="G1" s="399"/>
      <c r="H1" s="165"/>
      <c r="R1" s="25" t="s">
        <v>370</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636" t="s">
        <v>365</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20.100000000000001" customHeight="1" thickTop="1" thickBot="1" x14ac:dyDescent="0.3">
      <c r="A5" s="610" t="s">
        <v>219</v>
      </c>
      <c r="B5" s="611"/>
      <c r="C5" s="616" t="s">
        <v>233</v>
      </c>
      <c r="D5" s="617"/>
      <c r="E5" s="617"/>
      <c r="F5" s="617"/>
      <c r="G5" s="617"/>
      <c r="H5" s="617"/>
      <c r="I5" s="617"/>
      <c r="J5" s="617"/>
      <c r="K5" s="617"/>
      <c r="L5" s="618"/>
      <c r="M5" s="652" t="s">
        <v>58</v>
      </c>
      <c r="N5" s="677"/>
      <c r="O5" s="654" t="s">
        <v>226</v>
      </c>
      <c r="P5" s="655"/>
      <c r="Q5" s="654" t="s">
        <v>227</v>
      </c>
      <c r="R5" s="660"/>
    </row>
    <row r="6" spans="1:18" ht="20.100000000000001" customHeight="1" thickTop="1" thickBot="1" x14ac:dyDescent="0.3">
      <c r="A6" s="612"/>
      <c r="B6" s="613"/>
      <c r="C6" s="665" t="s">
        <v>468</v>
      </c>
      <c r="D6" s="582"/>
      <c r="E6" s="580">
        <v>2018</v>
      </c>
      <c r="F6" s="552"/>
      <c r="G6" s="580">
        <v>2019</v>
      </c>
      <c r="H6" s="552"/>
      <c r="I6" s="580">
        <v>2020</v>
      </c>
      <c r="J6" s="552"/>
      <c r="K6" s="580">
        <v>2021</v>
      </c>
      <c r="L6" s="552"/>
      <c r="M6" s="651" t="s">
        <v>236</v>
      </c>
      <c r="N6" s="651" t="s">
        <v>225</v>
      </c>
      <c r="O6" s="656"/>
      <c r="P6" s="657"/>
      <c r="Q6" s="661"/>
      <c r="R6" s="662"/>
    </row>
    <row r="7" spans="1:18" ht="20.100000000000001" customHeight="1" thickTop="1" thickBot="1" x14ac:dyDescent="0.3">
      <c r="A7" s="612"/>
      <c r="B7" s="613"/>
      <c r="C7" s="666"/>
      <c r="D7" s="667"/>
      <c r="E7" s="553"/>
      <c r="F7" s="555"/>
      <c r="G7" s="553"/>
      <c r="H7" s="555"/>
      <c r="I7" s="553"/>
      <c r="J7" s="555"/>
      <c r="K7" s="553"/>
      <c r="L7" s="555"/>
      <c r="M7" s="651"/>
      <c r="N7" s="651"/>
      <c r="O7" s="656"/>
      <c r="P7" s="657"/>
      <c r="Q7" s="661"/>
      <c r="R7" s="662"/>
    </row>
    <row r="8" spans="1:18" ht="20.100000000000001" customHeight="1" thickTop="1" thickBot="1" x14ac:dyDescent="0.3">
      <c r="A8" s="612"/>
      <c r="B8" s="613"/>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48"/>
      <c r="N9" s="49"/>
      <c r="O9" s="572"/>
      <c r="P9" s="573"/>
      <c r="Q9" s="572"/>
      <c r="R9" s="573"/>
    </row>
    <row r="10" spans="1:18" x14ac:dyDescent="0.25">
      <c r="A10" s="564" t="s">
        <v>467</v>
      </c>
      <c r="B10" s="565"/>
      <c r="C10" s="450"/>
      <c r="D10" s="451"/>
      <c r="E10" s="450"/>
      <c r="F10" s="451"/>
      <c r="G10" s="450"/>
      <c r="H10" s="451"/>
      <c r="I10" s="450"/>
      <c r="J10" s="451"/>
      <c r="K10" s="450"/>
      <c r="L10" s="451"/>
      <c r="M10" s="50">
        <f>K10-I10</f>
        <v>0</v>
      </c>
      <c r="N10" s="51">
        <f>K10-G10</f>
        <v>0</v>
      </c>
      <c r="O10" s="450"/>
      <c r="P10" s="451"/>
      <c r="Q10" s="669" t="str">
        <f>IF((O10 = 0)," ",C10/O10)</f>
        <v xml:space="preserve"> </v>
      </c>
      <c r="R10" s="670"/>
    </row>
    <row r="11" spans="1:18" x14ac:dyDescent="0.25">
      <c r="A11" s="564">
        <f>E6</f>
        <v>2018</v>
      </c>
      <c r="B11" s="565"/>
      <c r="C11" s="570"/>
      <c r="D11" s="571"/>
      <c r="E11" s="450"/>
      <c r="F11" s="451"/>
      <c r="G11" s="450"/>
      <c r="H11" s="451"/>
      <c r="I11" s="450"/>
      <c r="J11" s="451"/>
      <c r="K11" s="450"/>
      <c r="L11" s="451"/>
      <c r="M11" s="50">
        <f>K11-I11</f>
        <v>0</v>
      </c>
      <c r="N11" s="51">
        <f>K11-G11</f>
        <v>0</v>
      </c>
      <c r="O11" s="450"/>
      <c r="P11" s="451"/>
      <c r="Q11" s="669" t="str">
        <f>IF((O11 = 0)," ",E11/O11)</f>
        <v xml:space="preserve"> </v>
      </c>
      <c r="R11" s="670"/>
    </row>
    <row r="12" spans="1:18" x14ac:dyDescent="0.25">
      <c r="A12" s="564">
        <f>G6</f>
        <v>2019</v>
      </c>
      <c r="B12" s="565"/>
      <c r="C12" s="570"/>
      <c r="D12" s="571"/>
      <c r="E12" s="570"/>
      <c r="F12" s="571"/>
      <c r="G12" s="450"/>
      <c r="H12" s="451"/>
      <c r="I12" s="450"/>
      <c r="J12" s="451"/>
      <c r="K12" s="450"/>
      <c r="L12" s="451"/>
      <c r="M12" s="50">
        <f>K12-I12</f>
        <v>0</v>
      </c>
      <c r="N12" s="51">
        <f>K12-G12</f>
        <v>0</v>
      </c>
      <c r="O12" s="450"/>
      <c r="P12" s="451"/>
      <c r="Q12" s="669" t="str">
        <f>IF((O12 = 0)," ",G12/O12)</f>
        <v xml:space="preserve"> </v>
      </c>
      <c r="R12" s="670"/>
    </row>
    <row r="13" spans="1:18" x14ac:dyDescent="0.25">
      <c r="A13" s="564">
        <f>I6</f>
        <v>2020</v>
      </c>
      <c r="B13" s="565"/>
      <c r="C13" s="570"/>
      <c r="D13" s="571"/>
      <c r="E13" s="570"/>
      <c r="F13" s="571"/>
      <c r="G13" s="570"/>
      <c r="H13" s="571"/>
      <c r="I13" s="450"/>
      <c r="J13" s="451"/>
      <c r="K13" s="450"/>
      <c r="L13" s="451"/>
      <c r="M13" s="50">
        <f>K13-I13</f>
        <v>0</v>
      </c>
      <c r="N13" s="160" t="s">
        <v>435</v>
      </c>
      <c r="O13" s="450"/>
      <c r="P13" s="451"/>
      <c r="Q13" s="669" t="str">
        <f>IF((O13 = 0)," ",I13/O13)</f>
        <v xml:space="preserve"> </v>
      </c>
      <c r="R13" s="670"/>
    </row>
    <row r="14" spans="1:18" ht="13.8" thickBot="1" x14ac:dyDescent="0.3">
      <c r="A14" s="564">
        <f>K6</f>
        <v>2021</v>
      </c>
      <c r="B14" s="565"/>
      <c r="C14" s="568"/>
      <c r="D14" s="569"/>
      <c r="E14" s="568"/>
      <c r="F14" s="569"/>
      <c r="G14" s="568"/>
      <c r="H14" s="569"/>
      <c r="I14" s="568"/>
      <c r="J14" s="569"/>
      <c r="K14" s="632"/>
      <c r="L14" s="633"/>
      <c r="M14" s="159" t="s">
        <v>435</v>
      </c>
      <c r="N14" s="160" t="s">
        <v>435</v>
      </c>
      <c r="O14" s="632"/>
      <c r="P14" s="633"/>
      <c r="Q14" s="671" t="str">
        <f>IF((O14 = 0)," ",K14/O14)</f>
        <v xml:space="preserve"> </v>
      </c>
      <c r="R14" s="672"/>
    </row>
    <row r="15" spans="1:18" ht="14.4" thickTop="1" thickBot="1" x14ac:dyDescent="0.3">
      <c r="A15" s="2"/>
      <c r="B15" s="2"/>
      <c r="C15" s="2"/>
      <c r="D15" s="2"/>
      <c r="E15" s="2"/>
      <c r="F15" s="2"/>
      <c r="G15" s="2"/>
      <c r="H15" s="2"/>
      <c r="I15" s="2"/>
      <c r="J15" s="2"/>
      <c r="K15" s="637" t="s">
        <v>424</v>
      </c>
      <c r="L15" s="638"/>
      <c r="M15" s="138">
        <f>SUM(M10:M14)</f>
        <v>0</v>
      </c>
      <c r="N15" s="138">
        <f>SUM(N10:N14)</f>
        <v>0</v>
      </c>
    </row>
    <row r="16" spans="1:18" ht="13.8" thickTop="1" x14ac:dyDescent="0.25"/>
    <row r="17" spans="2:14" ht="13.8" thickBot="1" x14ac:dyDescent="0.3">
      <c r="B17" s="678" t="s">
        <v>222</v>
      </c>
      <c r="C17" s="678"/>
      <c r="D17" s="678"/>
      <c r="E17" s="678"/>
      <c r="F17" s="678"/>
      <c r="G17" s="678"/>
      <c r="H17" s="678"/>
      <c r="I17" s="678"/>
      <c r="J17" s="678"/>
      <c r="K17" s="678"/>
      <c r="L17" s="678"/>
      <c r="M17" s="678"/>
      <c r="N17" s="678"/>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17"/>
  <sheetViews>
    <sheetView showGridLines="0" zoomScaleNormal="100" workbookViewId="0">
      <selection activeCell="X23" sqref="X23"/>
    </sheetView>
  </sheetViews>
  <sheetFormatPr defaultRowHeight="13.2" x14ac:dyDescent="0.25"/>
  <cols>
    <col min="4" max="4" width="5.77734375" customWidth="1"/>
    <col min="6" max="6" width="5.5546875" customWidth="1"/>
    <col min="8" max="8" width="5.44140625" customWidth="1"/>
    <col min="10" max="10" width="5.77734375" customWidth="1"/>
    <col min="12" max="12" width="5.77734375" customWidth="1"/>
  </cols>
  <sheetData>
    <row r="1" spans="1:18" x14ac:dyDescent="0.25">
      <c r="A1" s="413" t="str">
        <f>'2.Balance Sheet'!A1</f>
        <v>ANNUAL STATEMENT FOR THE PERIOD ENDED:</v>
      </c>
      <c r="B1" s="165"/>
      <c r="C1" s="165"/>
      <c r="D1" s="165"/>
      <c r="E1" s="165"/>
      <c r="F1" s="399" t="str">
        <f>'Title Page'!A5</f>
        <v>December 31, 2021</v>
      </c>
      <c r="G1" s="399"/>
      <c r="H1" s="165"/>
      <c r="R1" s="25" t="s">
        <v>371</v>
      </c>
    </row>
    <row r="2" spans="1:18" ht="13.8" thickBot="1" x14ac:dyDescent="0.3">
      <c r="A2" s="540">
        <f>'2.Balance Sheet'!A2</f>
        <v>0</v>
      </c>
      <c r="B2" s="540"/>
      <c r="C2" s="540"/>
      <c r="D2" s="540"/>
      <c r="E2" s="540"/>
      <c r="F2" s="540"/>
      <c r="G2" s="540"/>
      <c r="H2" s="540"/>
      <c r="I2" s="540"/>
      <c r="J2" s="540"/>
      <c r="K2" s="540"/>
      <c r="L2" s="540"/>
      <c r="M2" s="165"/>
      <c r="N2" s="165"/>
      <c r="O2" s="165"/>
      <c r="P2" s="165"/>
      <c r="Q2" s="165"/>
      <c r="R2" s="165"/>
    </row>
    <row r="3" spans="1:18" ht="13.8" thickTop="1" x14ac:dyDescent="0.25">
      <c r="A3" s="636" t="s">
        <v>365</v>
      </c>
      <c r="B3" s="402"/>
      <c r="C3" s="402"/>
      <c r="D3" s="402"/>
      <c r="E3" s="402"/>
      <c r="F3" s="402"/>
      <c r="G3" s="402"/>
      <c r="H3" s="402"/>
      <c r="I3" s="402"/>
      <c r="J3" s="402"/>
      <c r="K3" s="402"/>
      <c r="L3" s="402"/>
      <c r="M3" s="402"/>
      <c r="N3" s="402"/>
      <c r="O3" s="402"/>
      <c r="P3" s="402"/>
      <c r="Q3" s="402"/>
      <c r="R3" s="403"/>
    </row>
    <row r="4" spans="1:18" ht="13.8" thickBot="1" x14ac:dyDescent="0.3">
      <c r="A4" s="404"/>
      <c r="B4" s="405"/>
      <c r="C4" s="405"/>
      <c r="D4" s="405"/>
      <c r="E4" s="405"/>
      <c r="F4" s="405"/>
      <c r="G4" s="405"/>
      <c r="H4" s="405"/>
      <c r="I4" s="405"/>
      <c r="J4" s="405"/>
      <c r="K4" s="405"/>
      <c r="L4" s="405"/>
      <c r="M4" s="405"/>
      <c r="N4" s="405"/>
      <c r="O4" s="405"/>
      <c r="P4" s="405"/>
      <c r="Q4" s="405"/>
      <c r="R4" s="406"/>
    </row>
    <row r="5" spans="1:18" ht="20.100000000000001" customHeight="1" thickTop="1" thickBot="1" x14ac:dyDescent="0.3">
      <c r="A5" s="610" t="s">
        <v>219</v>
      </c>
      <c r="B5" s="611"/>
      <c r="C5" s="616" t="s">
        <v>233</v>
      </c>
      <c r="D5" s="617"/>
      <c r="E5" s="617"/>
      <c r="F5" s="617"/>
      <c r="G5" s="617"/>
      <c r="H5" s="617"/>
      <c r="I5" s="617"/>
      <c r="J5" s="617"/>
      <c r="K5" s="617"/>
      <c r="L5" s="618"/>
      <c r="M5" s="652" t="s">
        <v>58</v>
      </c>
      <c r="N5" s="677"/>
      <c r="O5" s="654" t="s">
        <v>226</v>
      </c>
      <c r="P5" s="655"/>
      <c r="Q5" s="654" t="s">
        <v>227</v>
      </c>
      <c r="R5" s="660"/>
    </row>
    <row r="6" spans="1:18" ht="20.100000000000001" customHeight="1" thickTop="1" thickBot="1" x14ac:dyDescent="0.3">
      <c r="A6" s="612"/>
      <c r="B6" s="613"/>
      <c r="C6" s="665" t="s">
        <v>468</v>
      </c>
      <c r="D6" s="582"/>
      <c r="E6" s="580">
        <v>2018</v>
      </c>
      <c r="F6" s="552"/>
      <c r="G6" s="580">
        <v>2019</v>
      </c>
      <c r="H6" s="552"/>
      <c r="I6" s="580">
        <v>2020</v>
      </c>
      <c r="J6" s="552"/>
      <c r="K6" s="580">
        <v>2021</v>
      </c>
      <c r="L6" s="552"/>
      <c r="M6" s="651" t="s">
        <v>236</v>
      </c>
      <c r="N6" s="651" t="s">
        <v>225</v>
      </c>
      <c r="O6" s="656"/>
      <c r="P6" s="657"/>
      <c r="Q6" s="661"/>
      <c r="R6" s="662"/>
    </row>
    <row r="7" spans="1:18" ht="20.100000000000001" customHeight="1" thickTop="1" thickBot="1" x14ac:dyDescent="0.3">
      <c r="A7" s="612"/>
      <c r="B7" s="613"/>
      <c r="C7" s="666"/>
      <c r="D7" s="667"/>
      <c r="E7" s="553"/>
      <c r="F7" s="555"/>
      <c r="G7" s="553"/>
      <c r="H7" s="555"/>
      <c r="I7" s="553"/>
      <c r="J7" s="555"/>
      <c r="K7" s="553"/>
      <c r="L7" s="555"/>
      <c r="M7" s="651"/>
      <c r="N7" s="651"/>
      <c r="O7" s="656"/>
      <c r="P7" s="657"/>
      <c r="Q7" s="661"/>
      <c r="R7" s="662"/>
    </row>
    <row r="8" spans="1:18" ht="20.100000000000001" customHeight="1" thickTop="1" thickBot="1" x14ac:dyDescent="0.3">
      <c r="A8" s="612"/>
      <c r="B8" s="613"/>
      <c r="C8" s="668"/>
      <c r="D8" s="584"/>
      <c r="E8" s="553"/>
      <c r="F8" s="555"/>
      <c r="G8" s="553"/>
      <c r="H8" s="555"/>
      <c r="I8" s="553"/>
      <c r="J8" s="555"/>
      <c r="K8" s="553"/>
      <c r="L8" s="555"/>
      <c r="M8" s="651"/>
      <c r="N8" s="651"/>
      <c r="O8" s="658"/>
      <c r="P8" s="659"/>
      <c r="Q8" s="663"/>
      <c r="R8" s="664"/>
    </row>
    <row r="9" spans="1:18" ht="13.8" thickTop="1" x14ac:dyDescent="0.25">
      <c r="A9" s="501"/>
      <c r="B9" s="503"/>
      <c r="C9" s="572"/>
      <c r="D9" s="573"/>
      <c r="E9" s="572"/>
      <c r="F9" s="573"/>
      <c r="G9" s="572"/>
      <c r="H9" s="573"/>
      <c r="I9" s="572"/>
      <c r="J9" s="573"/>
      <c r="K9" s="572"/>
      <c r="L9" s="573"/>
      <c r="M9" s="163" t="s">
        <v>435</v>
      </c>
      <c r="N9" s="49"/>
      <c r="O9" s="572"/>
      <c r="P9" s="573"/>
      <c r="Q9" s="572"/>
      <c r="R9" s="573"/>
    </row>
    <row r="10" spans="1:18" x14ac:dyDescent="0.25">
      <c r="A10" s="564" t="s">
        <v>467</v>
      </c>
      <c r="B10" s="565"/>
      <c r="C10" s="450"/>
      <c r="D10" s="451"/>
      <c r="E10" s="450"/>
      <c r="F10" s="451"/>
      <c r="G10" s="450"/>
      <c r="H10" s="451"/>
      <c r="I10" s="450"/>
      <c r="J10" s="451"/>
      <c r="K10" s="450"/>
      <c r="L10" s="451"/>
      <c r="M10" s="50">
        <f>K10-J10</f>
        <v>0</v>
      </c>
      <c r="N10" s="51">
        <f>K10-G10</f>
        <v>0</v>
      </c>
      <c r="O10" s="450"/>
      <c r="P10" s="451"/>
      <c r="Q10" s="669" t="str">
        <f>IF((O10 = 0)," ",C10/O10)</f>
        <v xml:space="preserve"> </v>
      </c>
      <c r="R10" s="670"/>
    </row>
    <row r="11" spans="1:18" x14ac:dyDescent="0.25">
      <c r="A11" s="564">
        <f>E6</f>
        <v>2018</v>
      </c>
      <c r="B11" s="565"/>
      <c r="C11" s="570"/>
      <c r="D11" s="571"/>
      <c r="E11" s="450"/>
      <c r="F11" s="451"/>
      <c r="G11" s="450"/>
      <c r="H11" s="451"/>
      <c r="I11" s="450"/>
      <c r="J11" s="451"/>
      <c r="K11" s="450"/>
      <c r="L11" s="451"/>
      <c r="M11" s="50">
        <f>K11-I11</f>
        <v>0</v>
      </c>
      <c r="N11" s="51">
        <f>K11-G11</f>
        <v>0</v>
      </c>
      <c r="O11" s="450"/>
      <c r="P11" s="451"/>
      <c r="Q11" s="669" t="str">
        <f>IF((O11 = 0)," ",E11/O11)</f>
        <v xml:space="preserve"> </v>
      </c>
      <c r="R11" s="670"/>
    </row>
    <row r="12" spans="1:18" x14ac:dyDescent="0.25">
      <c r="A12" s="564">
        <f>G6</f>
        <v>2019</v>
      </c>
      <c r="B12" s="565"/>
      <c r="C12" s="570"/>
      <c r="D12" s="571"/>
      <c r="E12" s="570"/>
      <c r="F12" s="571"/>
      <c r="G12" s="450"/>
      <c r="H12" s="451"/>
      <c r="I12" s="450"/>
      <c r="J12" s="451"/>
      <c r="K12" s="450"/>
      <c r="L12" s="451"/>
      <c r="M12" s="50">
        <f>K12-I12</f>
        <v>0</v>
      </c>
      <c r="N12" s="51">
        <f t="shared" ref="N12" si="0">K12-G12</f>
        <v>0</v>
      </c>
      <c r="O12" s="450"/>
      <c r="P12" s="451"/>
      <c r="Q12" s="669" t="str">
        <f>IF((O12 = 0)," ",G12/O12)</f>
        <v xml:space="preserve"> </v>
      </c>
      <c r="R12" s="670"/>
    </row>
    <row r="13" spans="1:18" x14ac:dyDescent="0.25">
      <c r="A13" s="564">
        <f>I6</f>
        <v>2020</v>
      </c>
      <c r="B13" s="680"/>
      <c r="C13" s="570"/>
      <c r="D13" s="571"/>
      <c r="E13" s="570"/>
      <c r="F13" s="571"/>
      <c r="G13" s="570"/>
      <c r="H13" s="571"/>
      <c r="I13" s="450"/>
      <c r="J13" s="451"/>
      <c r="K13" s="450"/>
      <c r="L13" s="451"/>
      <c r="M13" s="50">
        <f t="shared" ref="M13" si="1">K13-I13</f>
        <v>0</v>
      </c>
      <c r="N13" s="160" t="s">
        <v>435</v>
      </c>
      <c r="O13" s="450"/>
      <c r="P13" s="451"/>
      <c r="Q13" s="669" t="str">
        <f>IF((O13 = 0)," ",I13/O13)</f>
        <v xml:space="preserve"> </v>
      </c>
      <c r="R13" s="670"/>
    </row>
    <row r="14" spans="1:18" ht="13.8" thickBot="1" x14ac:dyDescent="0.3">
      <c r="A14" s="600">
        <f>K6</f>
        <v>2021</v>
      </c>
      <c r="B14" s="679"/>
      <c r="C14" s="568"/>
      <c r="D14" s="569"/>
      <c r="E14" s="568"/>
      <c r="F14" s="569"/>
      <c r="G14" s="568"/>
      <c r="H14" s="569"/>
      <c r="I14" s="568"/>
      <c r="J14" s="569"/>
      <c r="K14" s="632"/>
      <c r="L14" s="633"/>
      <c r="M14" s="159" t="s">
        <v>435</v>
      </c>
      <c r="N14" s="160" t="s">
        <v>435</v>
      </c>
      <c r="O14" s="632"/>
      <c r="P14" s="633"/>
      <c r="Q14" s="671" t="str">
        <f>IF((O14 = 0)," ",K14/O14)</f>
        <v xml:space="preserve"> </v>
      </c>
      <c r="R14" s="672"/>
    </row>
    <row r="15" spans="1:18" ht="14.4" thickTop="1" thickBot="1" x14ac:dyDescent="0.3">
      <c r="A15" s="2"/>
      <c r="B15" s="2"/>
      <c r="C15" s="2"/>
      <c r="D15" s="2"/>
      <c r="E15" s="2"/>
      <c r="F15" s="2"/>
      <c r="G15" s="2"/>
      <c r="H15" s="2"/>
      <c r="I15" s="2"/>
      <c r="J15" s="2"/>
      <c r="K15" s="637" t="s">
        <v>424</v>
      </c>
      <c r="L15" s="638"/>
      <c r="M15" s="138">
        <f>SUM(M10:M14)</f>
        <v>0</v>
      </c>
      <c r="N15" s="138">
        <f>SUM(N10:N14)</f>
        <v>0</v>
      </c>
    </row>
    <row r="16" spans="1:18" ht="13.8" thickTop="1" x14ac:dyDescent="0.25"/>
    <row r="17" spans="2:14" x14ac:dyDescent="0.25">
      <c r="B17" s="647" t="s">
        <v>222</v>
      </c>
      <c r="C17" s="647"/>
      <c r="D17" s="647"/>
      <c r="E17" s="647"/>
      <c r="F17" s="647"/>
      <c r="G17" s="647"/>
      <c r="H17" s="647"/>
      <c r="I17" s="647"/>
      <c r="J17" s="647"/>
      <c r="K17" s="647"/>
      <c r="L17" s="647"/>
      <c r="M17" s="647"/>
      <c r="N17" s="64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0"/>
  <sheetViews>
    <sheetView showGridLines="0" tabSelected="1" topLeftCell="A40" zoomScale="85" zoomScaleNormal="85" workbookViewId="0">
      <selection activeCell="L18" sqref="L18"/>
    </sheetView>
  </sheetViews>
  <sheetFormatPr defaultRowHeight="13.2" x14ac:dyDescent="0.25"/>
  <cols>
    <col min="1" max="5" width="12.77734375" customWidth="1"/>
    <col min="6" max="7" width="10.77734375" customWidth="1"/>
    <col min="8" max="9" width="12.77734375" customWidth="1"/>
  </cols>
  <sheetData>
    <row r="1" spans="1:13" ht="12" customHeight="1" x14ac:dyDescent="0.3">
      <c r="A1" s="203" t="s">
        <v>272</v>
      </c>
      <c r="B1" s="203"/>
      <c r="C1" s="203"/>
      <c r="D1" s="203"/>
      <c r="E1" s="204" t="str">
        <f>'Title Page'!A5</f>
        <v>December 31, 2021</v>
      </c>
      <c r="F1" s="205"/>
      <c r="G1" s="205"/>
      <c r="H1" s="155"/>
      <c r="I1" s="156" t="s">
        <v>245</v>
      </c>
    </row>
    <row r="2" spans="1:13" ht="15.6" x14ac:dyDescent="0.3">
      <c r="A2" s="223">
        <f>IF('Title Page'!B7=VOID!A3,0,'Title Page'!B7)</f>
        <v>0</v>
      </c>
      <c r="B2" s="224"/>
      <c r="C2" s="224"/>
      <c r="D2" s="224"/>
      <c r="E2" s="224"/>
      <c r="F2" s="224"/>
      <c r="G2" s="224"/>
      <c r="H2" s="224"/>
      <c r="I2" s="224"/>
    </row>
    <row r="3" spans="1:13" x14ac:dyDescent="0.25">
      <c r="A3" s="237" t="s">
        <v>17</v>
      </c>
      <c r="B3" s="238"/>
      <c r="C3" s="238"/>
      <c r="D3" s="238"/>
      <c r="E3" s="238"/>
      <c r="F3" s="238"/>
      <c r="G3" s="238"/>
      <c r="H3" s="238"/>
      <c r="I3" s="239"/>
    </row>
    <row r="4" spans="1:13" x14ac:dyDescent="0.25">
      <c r="A4" s="240"/>
      <c r="B4" s="241"/>
      <c r="C4" s="241"/>
      <c r="D4" s="241"/>
      <c r="E4" s="241"/>
      <c r="F4" s="241"/>
      <c r="G4" s="241"/>
      <c r="H4" s="241"/>
      <c r="I4" s="242"/>
    </row>
    <row r="5" spans="1:13" x14ac:dyDescent="0.25">
      <c r="A5" s="243" t="s">
        <v>18</v>
      </c>
      <c r="B5" s="244"/>
      <c r="C5" s="244"/>
      <c r="D5" s="244"/>
      <c r="E5" s="244"/>
      <c r="F5" s="244"/>
      <c r="G5" s="244"/>
      <c r="H5" s="244"/>
      <c r="I5" s="245"/>
    </row>
    <row r="6" spans="1:13" x14ac:dyDescent="0.25">
      <c r="A6" s="246"/>
      <c r="B6" s="247"/>
      <c r="C6" s="247"/>
      <c r="D6" s="247"/>
      <c r="E6" s="247"/>
      <c r="F6" s="247"/>
      <c r="G6" s="247"/>
      <c r="H6" s="247"/>
      <c r="I6" s="248"/>
    </row>
    <row r="7" spans="1:13" x14ac:dyDescent="0.25">
      <c r="A7" s="254"/>
      <c r="B7" s="255"/>
      <c r="C7" s="255"/>
      <c r="D7" s="255"/>
      <c r="E7" s="256"/>
      <c r="F7" s="249" t="s">
        <v>465</v>
      </c>
      <c r="G7" s="211"/>
      <c r="H7" s="249" t="s">
        <v>463</v>
      </c>
      <c r="I7" s="251"/>
    </row>
    <row r="8" spans="1:13" x14ac:dyDescent="0.25">
      <c r="A8" s="220"/>
      <c r="B8" s="221"/>
      <c r="C8" s="221"/>
      <c r="D8" s="221"/>
      <c r="E8" s="222"/>
      <c r="F8" s="250"/>
      <c r="G8" s="215"/>
      <c r="H8" s="252"/>
      <c r="I8" s="253"/>
    </row>
    <row r="9" spans="1:13" ht="15" x14ac:dyDescent="0.25">
      <c r="A9" s="220" t="s">
        <v>82</v>
      </c>
      <c r="B9" s="221"/>
      <c r="C9" s="221"/>
      <c r="D9" s="221"/>
      <c r="E9" s="222"/>
      <c r="F9" s="227" t="s">
        <v>435</v>
      </c>
      <c r="G9" s="228"/>
      <c r="H9" s="227"/>
      <c r="I9" s="228"/>
    </row>
    <row r="10" spans="1:13" ht="15" x14ac:dyDescent="0.25">
      <c r="A10" s="220" t="s">
        <v>83</v>
      </c>
      <c r="B10" s="221"/>
      <c r="C10" s="221"/>
      <c r="D10" s="221"/>
      <c r="E10" s="222"/>
      <c r="F10" s="218"/>
      <c r="G10" s="219"/>
      <c r="H10" s="218"/>
      <c r="I10" s="219"/>
    </row>
    <row r="11" spans="1:13" ht="15" x14ac:dyDescent="0.25">
      <c r="A11" s="220" t="s">
        <v>264</v>
      </c>
      <c r="B11" s="221"/>
      <c r="C11" s="221"/>
      <c r="D11" s="221"/>
      <c r="E11" s="222"/>
      <c r="F11" s="218"/>
      <c r="G11" s="219"/>
      <c r="H11" s="218"/>
      <c r="I11" s="219"/>
    </row>
    <row r="12" spans="1:13" ht="15" x14ac:dyDescent="0.25">
      <c r="A12" s="220" t="s">
        <v>84</v>
      </c>
      <c r="B12" s="221"/>
      <c r="C12" s="221"/>
      <c r="D12" s="221"/>
      <c r="E12" s="222"/>
      <c r="F12" s="218"/>
      <c r="G12" s="219"/>
      <c r="H12" s="218"/>
      <c r="I12" s="219"/>
    </row>
    <row r="13" spans="1:13" ht="15" x14ac:dyDescent="0.25">
      <c r="A13" s="220" t="s">
        <v>56</v>
      </c>
      <c r="B13" s="221"/>
      <c r="C13" s="221"/>
      <c r="D13" s="221"/>
      <c r="E13" s="222"/>
      <c r="F13" s="218"/>
      <c r="G13" s="219"/>
      <c r="H13" s="218"/>
      <c r="I13" s="219"/>
    </row>
    <row r="14" spans="1:13" ht="15" x14ac:dyDescent="0.25">
      <c r="A14" s="220" t="s">
        <v>85</v>
      </c>
      <c r="B14" s="221"/>
      <c r="C14" s="221"/>
      <c r="D14" s="221"/>
      <c r="E14" s="222"/>
      <c r="F14" s="216"/>
      <c r="G14" s="217"/>
      <c r="H14" s="218"/>
      <c r="I14" s="219"/>
      <c r="M14" s="4"/>
    </row>
    <row r="15" spans="1:13" ht="15" x14ac:dyDescent="0.25">
      <c r="A15" s="220" t="s">
        <v>86</v>
      </c>
      <c r="B15" s="221"/>
      <c r="C15" s="221"/>
      <c r="D15" s="221"/>
      <c r="E15" s="222"/>
      <c r="F15" s="218"/>
      <c r="G15" s="219"/>
      <c r="H15" s="218"/>
      <c r="I15" s="219"/>
      <c r="M15" s="4"/>
    </row>
    <row r="16" spans="1:13" ht="15.6" x14ac:dyDescent="0.3">
      <c r="A16" s="220" t="s">
        <v>453</v>
      </c>
      <c r="B16" s="221"/>
      <c r="C16" s="221"/>
      <c r="D16" s="221"/>
      <c r="E16" s="222"/>
      <c r="F16" s="216">
        <f>SUM(F9:G15)</f>
        <v>0</v>
      </c>
      <c r="G16" s="217"/>
      <c r="H16" s="216">
        <f>SUM(H9:I15)</f>
        <v>0</v>
      </c>
      <c r="I16" s="217"/>
      <c r="M16" s="4"/>
    </row>
    <row r="17" spans="1:9" ht="15" x14ac:dyDescent="0.25">
      <c r="A17" s="220" t="s">
        <v>87</v>
      </c>
      <c r="B17" s="221"/>
      <c r="C17" s="221"/>
      <c r="D17" s="221"/>
      <c r="E17" s="222"/>
      <c r="F17" s="218"/>
      <c r="G17" s="219"/>
      <c r="H17" s="218"/>
      <c r="I17" s="219"/>
    </row>
    <row r="18" spans="1:9" ht="15" x14ac:dyDescent="0.25">
      <c r="A18" s="220" t="s">
        <v>88</v>
      </c>
      <c r="B18" s="221"/>
      <c r="C18" s="221"/>
      <c r="D18" s="221"/>
      <c r="E18" s="222"/>
      <c r="F18" s="218"/>
      <c r="G18" s="219"/>
      <c r="H18" s="218"/>
      <c r="I18" s="219"/>
    </row>
    <row r="19" spans="1:9" ht="15" x14ac:dyDescent="0.25">
      <c r="A19" s="220" t="s">
        <v>89</v>
      </c>
      <c r="B19" s="221"/>
      <c r="C19" s="221"/>
      <c r="D19" s="221"/>
      <c r="E19" s="222"/>
      <c r="F19" s="218"/>
      <c r="G19" s="219"/>
      <c r="H19" s="218"/>
      <c r="I19" s="219"/>
    </row>
    <row r="20" spans="1:9" ht="15" x14ac:dyDescent="0.25">
      <c r="A20" s="220" t="s">
        <v>72</v>
      </c>
      <c r="B20" s="221"/>
      <c r="C20" s="221"/>
      <c r="D20" s="221"/>
      <c r="E20" s="222"/>
      <c r="F20" s="216"/>
      <c r="G20" s="217"/>
      <c r="H20" s="216"/>
      <c r="I20" s="217"/>
    </row>
    <row r="21" spans="1:9" ht="15" x14ac:dyDescent="0.25">
      <c r="A21" s="220" t="s">
        <v>73</v>
      </c>
      <c r="B21" s="221"/>
      <c r="C21" s="221"/>
      <c r="D21" s="221"/>
      <c r="E21" s="222"/>
      <c r="F21" s="216"/>
      <c r="G21" s="217"/>
      <c r="H21" s="216"/>
      <c r="I21" s="217"/>
    </row>
    <row r="22" spans="1:9" ht="15" x14ac:dyDescent="0.25">
      <c r="A22" s="220" t="s">
        <v>90</v>
      </c>
      <c r="B22" s="221"/>
      <c r="C22" s="221"/>
      <c r="D22" s="221"/>
      <c r="E22" s="222"/>
      <c r="F22" s="218"/>
      <c r="G22" s="219"/>
      <c r="H22" s="218"/>
      <c r="I22" s="219"/>
    </row>
    <row r="23" spans="1:9" ht="15" x14ac:dyDescent="0.25">
      <c r="A23" s="220" t="s">
        <v>91</v>
      </c>
      <c r="B23" s="221"/>
      <c r="C23" s="221"/>
      <c r="D23" s="221"/>
      <c r="E23" s="222"/>
      <c r="F23" s="218"/>
      <c r="G23" s="219"/>
      <c r="H23" s="218"/>
      <c r="I23" s="219"/>
    </row>
    <row r="24" spans="1:9" ht="15" x14ac:dyDescent="0.25">
      <c r="A24" s="220" t="s">
        <v>160</v>
      </c>
      <c r="B24" s="221"/>
      <c r="C24" s="221"/>
      <c r="D24" s="221"/>
      <c r="E24" s="222"/>
      <c r="F24" s="218"/>
      <c r="G24" s="219"/>
      <c r="H24" s="218"/>
      <c r="I24" s="219"/>
    </row>
    <row r="25" spans="1:9" ht="15" x14ac:dyDescent="0.25">
      <c r="A25" s="220" t="s">
        <v>92</v>
      </c>
      <c r="B25" s="221"/>
      <c r="C25" s="221"/>
      <c r="D25" s="221"/>
      <c r="E25" s="222"/>
      <c r="F25" s="218">
        <v>0</v>
      </c>
      <c r="G25" s="219"/>
      <c r="H25" s="218"/>
      <c r="I25" s="219"/>
    </row>
    <row r="26" spans="1:9" ht="15" x14ac:dyDescent="0.25">
      <c r="A26" s="220" t="s">
        <v>93</v>
      </c>
      <c r="B26" s="221"/>
      <c r="C26" s="221"/>
      <c r="D26" s="221"/>
      <c r="E26" s="222"/>
      <c r="F26" s="218"/>
      <c r="G26" s="219"/>
      <c r="H26" s="218"/>
      <c r="I26" s="219"/>
    </row>
    <row r="27" spans="1:9" ht="15" x14ac:dyDescent="0.25">
      <c r="A27" s="220" t="s">
        <v>94</v>
      </c>
      <c r="B27" s="221"/>
      <c r="C27" s="221"/>
      <c r="D27" s="221"/>
      <c r="E27" s="222"/>
      <c r="F27" s="218"/>
      <c r="G27" s="219"/>
      <c r="H27" s="218"/>
      <c r="I27" s="219"/>
    </row>
    <row r="28" spans="1:9" ht="15" x14ac:dyDescent="0.25">
      <c r="A28" s="220" t="s">
        <v>74</v>
      </c>
      <c r="B28" s="221"/>
      <c r="C28" s="221"/>
      <c r="D28" s="221"/>
      <c r="E28" s="222"/>
      <c r="F28" s="218"/>
      <c r="G28" s="219"/>
      <c r="H28" s="218"/>
      <c r="I28" s="219"/>
    </row>
    <row r="29" spans="1:9" ht="15" x14ac:dyDescent="0.25">
      <c r="A29" s="220" t="s">
        <v>95</v>
      </c>
      <c r="B29" s="221"/>
      <c r="C29" s="221"/>
      <c r="D29" s="221"/>
      <c r="E29" s="222"/>
      <c r="F29" s="218"/>
      <c r="G29" s="219"/>
      <c r="H29" s="218"/>
      <c r="I29" s="219"/>
    </row>
    <row r="30" spans="1:9" ht="15" x14ac:dyDescent="0.25">
      <c r="A30" s="220" t="s">
        <v>96</v>
      </c>
      <c r="B30" s="221"/>
      <c r="C30" s="221"/>
      <c r="D30" s="221"/>
      <c r="E30" s="222"/>
      <c r="F30" s="218"/>
      <c r="G30" s="219"/>
      <c r="H30" s="218"/>
      <c r="I30" s="219"/>
    </row>
    <row r="31" spans="1:9" ht="15" x14ac:dyDescent="0.25">
      <c r="A31" s="270" t="s">
        <v>97</v>
      </c>
      <c r="B31" s="271"/>
      <c r="C31" s="271"/>
      <c r="D31" s="271"/>
      <c r="E31" s="272"/>
      <c r="F31" s="225"/>
      <c r="G31" s="226"/>
      <c r="H31" s="225"/>
      <c r="I31" s="226"/>
    </row>
    <row r="32" spans="1:9" x14ac:dyDescent="0.25">
      <c r="A32" s="257" t="s">
        <v>454</v>
      </c>
      <c r="B32" s="258"/>
      <c r="C32" s="258"/>
      <c r="D32" s="258"/>
      <c r="E32" s="259"/>
      <c r="F32" s="229">
        <f>SUM(F16:G31)</f>
        <v>0</v>
      </c>
      <c r="G32" s="230"/>
      <c r="H32" s="229">
        <f>SUM(H16:I31)</f>
        <v>0</v>
      </c>
      <c r="I32" s="230"/>
    </row>
    <row r="33" spans="1:9" ht="13.8" thickBot="1" x14ac:dyDescent="0.3">
      <c r="A33" s="260"/>
      <c r="B33" s="261"/>
      <c r="C33" s="261"/>
      <c r="D33" s="261"/>
      <c r="E33" s="262"/>
      <c r="F33" s="231"/>
      <c r="G33" s="232"/>
      <c r="H33" s="231"/>
      <c r="I33" s="232"/>
    </row>
    <row r="34" spans="1:9" ht="9" customHeight="1" thickTop="1" x14ac:dyDescent="0.25">
      <c r="A34" s="157"/>
      <c r="B34" s="157"/>
      <c r="C34" s="157"/>
      <c r="D34" s="157"/>
      <c r="E34" s="157"/>
      <c r="F34" s="157"/>
      <c r="G34" s="157"/>
      <c r="H34" s="157"/>
      <c r="I34" s="157"/>
    </row>
    <row r="35" spans="1:9" x14ac:dyDescent="0.25">
      <c r="A35" s="243" t="s">
        <v>19</v>
      </c>
      <c r="B35" s="244"/>
      <c r="C35" s="244"/>
      <c r="D35" s="244"/>
      <c r="E35" s="244"/>
      <c r="F35" s="244"/>
      <c r="G35" s="244"/>
      <c r="H35" s="244"/>
      <c r="I35" s="245"/>
    </row>
    <row r="36" spans="1:9" x14ac:dyDescent="0.25">
      <c r="A36" s="246"/>
      <c r="B36" s="247"/>
      <c r="C36" s="247"/>
      <c r="D36" s="247"/>
      <c r="E36" s="247"/>
      <c r="F36" s="247"/>
      <c r="G36" s="247"/>
      <c r="H36" s="247"/>
      <c r="I36" s="248"/>
    </row>
    <row r="37" spans="1:9" x14ac:dyDescent="0.25">
      <c r="A37" s="276"/>
      <c r="B37" s="255"/>
      <c r="C37" s="255"/>
      <c r="D37" s="255"/>
      <c r="E37" s="256"/>
      <c r="F37" s="263" t="str">
        <f>F7</f>
        <v>12/31/21</v>
      </c>
      <c r="G37" s="264"/>
      <c r="H37" s="263" t="str">
        <f>H7</f>
        <v>12/31/20</v>
      </c>
      <c r="I37" s="264"/>
    </row>
    <row r="38" spans="1:9" x14ac:dyDescent="0.25">
      <c r="A38" s="220"/>
      <c r="B38" s="221"/>
      <c r="C38" s="221"/>
      <c r="D38" s="221"/>
      <c r="E38" s="222"/>
      <c r="F38" s="265"/>
      <c r="G38" s="266"/>
      <c r="H38" s="265"/>
      <c r="I38" s="266"/>
    </row>
    <row r="39" spans="1:9" ht="15" x14ac:dyDescent="0.25">
      <c r="A39" s="267" t="s">
        <v>99</v>
      </c>
      <c r="B39" s="268"/>
      <c r="C39" s="268"/>
      <c r="D39" s="268"/>
      <c r="E39" s="269"/>
      <c r="F39" s="227"/>
      <c r="G39" s="228"/>
      <c r="H39" s="227"/>
      <c r="I39" s="228"/>
    </row>
    <row r="40" spans="1:9" ht="15" x14ac:dyDescent="0.25">
      <c r="A40" s="267" t="s">
        <v>100</v>
      </c>
      <c r="B40" s="268"/>
      <c r="C40" s="268"/>
      <c r="D40" s="268"/>
      <c r="E40" s="269"/>
      <c r="F40" s="218"/>
      <c r="G40" s="219"/>
      <c r="H40" s="218"/>
      <c r="I40" s="219"/>
    </row>
    <row r="41" spans="1:9" ht="15" x14ac:dyDescent="0.25">
      <c r="A41" s="267" t="s">
        <v>101</v>
      </c>
      <c r="B41" s="268"/>
      <c r="C41" s="268"/>
      <c r="D41" s="268"/>
      <c r="E41" s="269"/>
      <c r="F41" s="218"/>
      <c r="G41" s="219"/>
      <c r="H41" s="218"/>
      <c r="I41" s="219"/>
    </row>
    <row r="42" spans="1:9" ht="15" x14ac:dyDescent="0.25">
      <c r="A42" s="267" t="s">
        <v>103</v>
      </c>
      <c r="B42" s="268"/>
      <c r="C42" s="268"/>
      <c r="D42" s="268"/>
      <c r="E42" s="269"/>
      <c r="F42" s="218"/>
      <c r="G42" s="219"/>
      <c r="H42" s="218"/>
      <c r="I42" s="219"/>
    </row>
    <row r="43" spans="1:9" ht="15" x14ac:dyDescent="0.25">
      <c r="A43" s="267" t="s">
        <v>102</v>
      </c>
      <c r="B43" s="268"/>
      <c r="C43" s="268"/>
      <c r="D43" s="268"/>
      <c r="E43" s="269"/>
      <c r="F43" s="218"/>
      <c r="G43" s="219"/>
      <c r="H43" s="218"/>
      <c r="I43" s="219"/>
    </row>
    <row r="44" spans="1:9" ht="15" x14ac:dyDescent="0.25">
      <c r="A44" s="267" t="s">
        <v>104</v>
      </c>
      <c r="B44" s="268"/>
      <c r="C44" s="268"/>
      <c r="D44" s="268"/>
      <c r="E44" s="269"/>
      <c r="F44" s="218"/>
      <c r="G44" s="219"/>
      <c r="H44" s="218"/>
      <c r="I44" s="219"/>
    </row>
    <row r="45" spans="1:9" ht="15" x14ac:dyDescent="0.25">
      <c r="A45" s="267" t="s">
        <v>105</v>
      </c>
      <c r="B45" s="268"/>
      <c r="C45" s="268"/>
      <c r="D45" s="268"/>
      <c r="E45" s="269"/>
      <c r="F45" s="218"/>
      <c r="G45" s="219"/>
      <c r="H45" s="218"/>
      <c r="I45" s="219"/>
    </row>
    <row r="46" spans="1:9" ht="15" x14ac:dyDescent="0.25">
      <c r="A46" s="267" t="s">
        <v>75</v>
      </c>
      <c r="B46" s="268"/>
      <c r="C46" s="268"/>
      <c r="D46" s="268"/>
      <c r="E46" s="269"/>
      <c r="F46" s="216"/>
      <c r="G46" s="217"/>
      <c r="H46" s="216"/>
      <c r="I46" s="217"/>
    </row>
    <row r="47" spans="1:9" ht="15" x14ac:dyDescent="0.25">
      <c r="A47" s="267" t="s">
        <v>106</v>
      </c>
      <c r="B47" s="268"/>
      <c r="C47" s="268"/>
      <c r="D47" s="268"/>
      <c r="E47" s="269"/>
      <c r="F47" s="218"/>
      <c r="G47" s="219"/>
      <c r="H47" s="218"/>
      <c r="I47" s="219"/>
    </row>
    <row r="48" spans="1:9" ht="15" x14ac:dyDescent="0.25">
      <c r="A48" s="267" t="s">
        <v>107</v>
      </c>
      <c r="B48" s="268"/>
      <c r="C48" s="268"/>
      <c r="D48" s="268"/>
      <c r="E48" s="269"/>
      <c r="F48" s="218"/>
      <c r="G48" s="219"/>
      <c r="H48" s="218"/>
      <c r="I48" s="219"/>
    </row>
    <row r="49" spans="1:9" ht="15" x14ac:dyDescent="0.25">
      <c r="A49" s="267" t="s">
        <v>108</v>
      </c>
      <c r="B49" s="268"/>
      <c r="C49" s="268"/>
      <c r="D49" s="268"/>
      <c r="E49" s="269"/>
      <c r="F49" s="218"/>
      <c r="G49" s="219"/>
      <c r="H49" s="218"/>
      <c r="I49" s="219"/>
    </row>
    <row r="50" spans="1:9" ht="15" x14ac:dyDescent="0.25">
      <c r="A50" s="267" t="s">
        <v>109</v>
      </c>
      <c r="B50" s="268"/>
      <c r="C50" s="268"/>
      <c r="D50" s="268"/>
      <c r="E50" s="269"/>
      <c r="F50" s="218"/>
      <c r="G50" s="219"/>
      <c r="H50" s="218"/>
      <c r="I50" s="219"/>
    </row>
    <row r="51" spans="1:9" ht="15" x14ac:dyDescent="0.25">
      <c r="A51" s="267" t="s">
        <v>110</v>
      </c>
      <c r="B51" s="268"/>
      <c r="C51" s="268"/>
      <c r="D51" s="268"/>
      <c r="E51" s="269"/>
      <c r="F51" s="218"/>
      <c r="G51" s="219"/>
      <c r="H51" s="218"/>
      <c r="I51" s="219"/>
    </row>
    <row r="52" spans="1:9" ht="15" x14ac:dyDescent="0.25">
      <c r="A52" s="267" t="s">
        <v>76</v>
      </c>
      <c r="B52" s="268"/>
      <c r="C52" s="268"/>
      <c r="D52" s="268"/>
      <c r="E52" s="269"/>
      <c r="F52" s="218"/>
      <c r="G52" s="219"/>
      <c r="H52" s="218"/>
      <c r="I52" s="219"/>
    </row>
    <row r="53" spans="1:9" ht="15" x14ac:dyDescent="0.25">
      <c r="A53" s="267" t="s">
        <v>85</v>
      </c>
      <c r="B53" s="268"/>
      <c r="C53" s="268"/>
      <c r="D53" s="268"/>
      <c r="E53" s="269"/>
      <c r="F53" s="218"/>
      <c r="G53" s="219"/>
      <c r="H53" s="218"/>
      <c r="I53" s="219"/>
    </row>
    <row r="54" spans="1:9" ht="15" x14ac:dyDescent="0.25">
      <c r="A54" s="267" t="s">
        <v>86</v>
      </c>
      <c r="B54" s="268"/>
      <c r="C54" s="268"/>
      <c r="D54" s="268"/>
      <c r="E54" s="269"/>
      <c r="F54" s="218"/>
      <c r="G54" s="219"/>
      <c r="H54" s="218"/>
      <c r="I54" s="219"/>
    </row>
    <row r="55" spans="1:9" ht="15" x14ac:dyDescent="0.25">
      <c r="A55" s="273" t="s">
        <v>97</v>
      </c>
      <c r="B55" s="274"/>
      <c r="C55" s="274"/>
      <c r="D55" s="274"/>
      <c r="E55" s="275"/>
      <c r="F55" s="225"/>
      <c r="G55" s="226"/>
      <c r="H55" s="225"/>
      <c r="I55" s="226"/>
    </row>
    <row r="56" spans="1:9" x14ac:dyDescent="0.25">
      <c r="A56" s="257" t="s">
        <v>455</v>
      </c>
      <c r="B56" s="258"/>
      <c r="C56" s="258"/>
      <c r="D56" s="258"/>
      <c r="E56" s="259"/>
      <c r="F56" s="233">
        <f>SUM(F39:G55)</f>
        <v>0</v>
      </c>
      <c r="G56" s="230"/>
      <c r="H56" s="229">
        <f>SUM(H39:I55)</f>
        <v>0</v>
      </c>
      <c r="I56" s="230"/>
    </row>
    <row r="57" spans="1:9" x14ac:dyDescent="0.25">
      <c r="A57" s="260"/>
      <c r="B57" s="261"/>
      <c r="C57" s="261"/>
      <c r="D57" s="261"/>
      <c r="E57" s="262"/>
      <c r="F57" s="234"/>
      <c r="G57" s="235"/>
      <c r="H57" s="236"/>
      <c r="I57" s="235"/>
    </row>
    <row r="58" spans="1:9" ht="15" x14ac:dyDescent="0.25">
      <c r="A58" s="254"/>
      <c r="B58" s="255"/>
      <c r="C58" s="255"/>
      <c r="D58" s="255"/>
      <c r="E58" s="256"/>
      <c r="F58" s="227"/>
      <c r="G58" s="228"/>
      <c r="H58" s="227"/>
      <c r="I58" s="228"/>
    </row>
    <row r="59" spans="1:9" ht="15" x14ac:dyDescent="0.25">
      <c r="A59" s="267" t="s">
        <v>77</v>
      </c>
      <c r="B59" s="268"/>
      <c r="C59" s="268"/>
      <c r="D59" s="268"/>
      <c r="E59" s="269"/>
      <c r="F59" s="216"/>
      <c r="G59" s="217"/>
      <c r="H59" s="216"/>
      <c r="I59" s="217"/>
    </row>
    <row r="60" spans="1:9" ht="15" x14ac:dyDescent="0.25">
      <c r="A60" s="267" t="s">
        <v>420</v>
      </c>
      <c r="B60" s="268"/>
      <c r="C60" s="268"/>
      <c r="D60" s="268"/>
      <c r="E60" s="269"/>
      <c r="F60" s="218"/>
      <c r="G60" s="219"/>
      <c r="H60" s="218"/>
      <c r="I60" s="219"/>
    </row>
    <row r="61" spans="1:9" ht="15" x14ac:dyDescent="0.25">
      <c r="A61" s="267" t="s">
        <v>111</v>
      </c>
      <c r="B61" s="268"/>
      <c r="C61" s="268"/>
      <c r="D61" s="268"/>
      <c r="E61" s="269"/>
      <c r="F61" s="218"/>
      <c r="G61" s="219"/>
      <c r="H61" s="218"/>
      <c r="I61" s="219"/>
    </row>
    <row r="62" spans="1:9" ht="15" x14ac:dyDescent="0.25">
      <c r="A62" s="267" t="s">
        <v>112</v>
      </c>
      <c r="B62" s="268"/>
      <c r="C62" s="268"/>
      <c r="D62" s="268"/>
      <c r="E62" s="269"/>
      <c r="F62" s="218"/>
      <c r="G62" s="219"/>
      <c r="H62" s="218"/>
      <c r="I62" s="219"/>
    </row>
    <row r="63" spans="1:9" ht="15" x14ac:dyDescent="0.25">
      <c r="A63" s="267" t="s">
        <v>113</v>
      </c>
      <c r="B63" s="268"/>
      <c r="C63" s="268"/>
      <c r="D63" s="268"/>
      <c r="E63" s="269"/>
      <c r="F63" s="218"/>
      <c r="G63" s="219"/>
      <c r="H63" s="218"/>
      <c r="I63" s="219"/>
    </row>
    <row r="64" spans="1:9" ht="15.6" x14ac:dyDescent="0.3">
      <c r="A64" s="273" t="s">
        <v>456</v>
      </c>
      <c r="B64" s="274"/>
      <c r="C64" s="274"/>
      <c r="D64" s="274"/>
      <c r="E64" s="275"/>
      <c r="F64" s="225"/>
      <c r="G64" s="226"/>
      <c r="H64" s="225"/>
      <c r="I64" s="226"/>
    </row>
    <row r="65" spans="1:9" x14ac:dyDescent="0.25">
      <c r="A65" s="257" t="s">
        <v>457</v>
      </c>
      <c r="B65" s="258"/>
      <c r="C65" s="258"/>
      <c r="D65" s="258"/>
      <c r="E65" s="259"/>
      <c r="F65" s="229">
        <f>SUM(F60:G64)</f>
        <v>0</v>
      </c>
      <c r="G65" s="230"/>
      <c r="H65" s="229">
        <f>SUM(H60:I64)</f>
        <v>0</v>
      </c>
      <c r="I65" s="230"/>
    </row>
    <row r="66" spans="1:9" x14ac:dyDescent="0.25">
      <c r="A66" s="260"/>
      <c r="B66" s="261"/>
      <c r="C66" s="261"/>
      <c r="D66" s="261"/>
      <c r="E66" s="262"/>
      <c r="F66" s="236"/>
      <c r="G66" s="235"/>
      <c r="H66" s="236"/>
      <c r="I66" s="235"/>
    </row>
    <row r="67" spans="1:9" x14ac:dyDescent="0.25">
      <c r="A67" s="257" t="s">
        <v>458</v>
      </c>
      <c r="B67" s="258"/>
      <c r="C67" s="258"/>
      <c r="D67" s="258"/>
      <c r="E67" s="259"/>
      <c r="F67" s="229">
        <f>F56+F65</f>
        <v>0</v>
      </c>
      <c r="G67" s="230"/>
      <c r="H67" s="229">
        <f>H56+H65</f>
        <v>0</v>
      </c>
      <c r="I67" s="230"/>
    </row>
    <row r="68" spans="1:9" ht="13.8" thickBot="1" x14ac:dyDescent="0.3">
      <c r="A68" s="260"/>
      <c r="B68" s="261"/>
      <c r="C68" s="261"/>
      <c r="D68" s="261"/>
      <c r="E68" s="262"/>
      <c r="F68" s="231"/>
      <c r="G68" s="232"/>
      <c r="H68" s="231"/>
      <c r="I68" s="232"/>
    </row>
    <row r="69" spans="1:9" ht="15.6" thickTop="1" x14ac:dyDescent="0.25">
      <c r="A69" s="157"/>
      <c r="B69" s="157"/>
      <c r="C69" s="157"/>
      <c r="D69" s="157"/>
      <c r="E69" s="157"/>
      <c r="F69" s="157"/>
      <c r="G69" s="157"/>
      <c r="H69" s="157"/>
      <c r="I69" s="157"/>
    </row>
    <row r="70" spans="1:9" ht="15" x14ac:dyDescent="0.25">
      <c r="A70" s="157"/>
      <c r="B70" s="157"/>
      <c r="C70" s="157"/>
      <c r="D70" s="157"/>
      <c r="E70" s="157"/>
      <c r="F70" s="157"/>
      <c r="G70" s="157"/>
      <c r="H70" s="157"/>
      <c r="I70" s="157"/>
    </row>
  </sheetData>
  <customSheetViews>
    <customSheetView guid="{E97D1411-9A8A-4327-B170-757D913D236A}" showPageBreaks="1" showRuler="0">
      <selection activeCell="K40" sqref="K40"/>
      <pageMargins left="0.75" right="0.75" top="1" bottom="1" header="0.5" footer="0.5"/>
      <pageSetup paperSize="5" orientation="portrait" r:id="rId1"/>
      <headerFooter alignWithMargins="0"/>
    </customSheetView>
  </customSheetViews>
  <mergeCells count="165">
    <mergeCell ref="A65:E66"/>
    <mergeCell ref="A67:E68"/>
    <mergeCell ref="A63:E63"/>
    <mergeCell ref="A64:E64"/>
    <mergeCell ref="A37:E38"/>
    <mergeCell ref="A51:E51"/>
    <mergeCell ref="A43:E43"/>
    <mergeCell ref="A44:E44"/>
    <mergeCell ref="A53:E53"/>
    <mergeCell ref="A58:E58"/>
    <mergeCell ref="A54:E54"/>
    <mergeCell ref="A55:E55"/>
    <mergeCell ref="A56:E57"/>
    <mergeCell ref="A45:E45"/>
    <mergeCell ref="A50:E50"/>
    <mergeCell ref="A62:E62"/>
    <mergeCell ref="A52:E52"/>
    <mergeCell ref="A59:E59"/>
    <mergeCell ref="A60:E60"/>
    <mergeCell ref="A61:E61"/>
    <mergeCell ref="A46:E46"/>
    <mergeCell ref="A49:E49"/>
    <mergeCell ref="A47:E47"/>
    <mergeCell ref="A48:E48"/>
    <mergeCell ref="A17:E17"/>
    <mergeCell ref="A18:E18"/>
    <mergeCell ref="A19:E19"/>
    <mergeCell ref="A42:E42"/>
    <mergeCell ref="A39:E39"/>
    <mergeCell ref="A40:E40"/>
    <mergeCell ref="A41:E41"/>
    <mergeCell ref="A11:E11"/>
    <mergeCell ref="A15:E15"/>
    <mergeCell ref="A24:E24"/>
    <mergeCell ref="A25:E25"/>
    <mergeCell ref="A26:E26"/>
    <mergeCell ref="A30:E30"/>
    <mergeCell ref="A27:E27"/>
    <mergeCell ref="A20:E20"/>
    <mergeCell ref="A23:E23"/>
    <mergeCell ref="A22:E22"/>
    <mergeCell ref="A28:E28"/>
    <mergeCell ref="A31:E31"/>
    <mergeCell ref="A16:E16"/>
    <mergeCell ref="A12:E12"/>
    <mergeCell ref="A13:E13"/>
    <mergeCell ref="A14:E14"/>
    <mergeCell ref="A29:E29"/>
    <mergeCell ref="A21:E21"/>
    <mergeCell ref="F24:G24"/>
    <mergeCell ref="F25:G25"/>
    <mergeCell ref="F28:G28"/>
    <mergeCell ref="F29:G29"/>
    <mergeCell ref="F27:G27"/>
    <mergeCell ref="F22:G22"/>
    <mergeCell ref="F23:G23"/>
    <mergeCell ref="F21:G21"/>
    <mergeCell ref="F26:G26"/>
    <mergeCell ref="F19:G19"/>
    <mergeCell ref="H17:I17"/>
    <mergeCell ref="H29:I29"/>
    <mergeCell ref="H20:I20"/>
    <mergeCell ref="H21:I21"/>
    <mergeCell ref="H18:I18"/>
    <mergeCell ref="H23:I23"/>
    <mergeCell ref="F32:G33"/>
    <mergeCell ref="H13:I13"/>
    <mergeCell ref="H14:I14"/>
    <mergeCell ref="H22:I22"/>
    <mergeCell ref="H31:I31"/>
    <mergeCell ref="H30:I30"/>
    <mergeCell ref="H26:I26"/>
    <mergeCell ref="H27:I27"/>
    <mergeCell ref="H24:I24"/>
    <mergeCell ref="H25:I25"/>
    <mergeCell ref="H19:I19"/>
    <mergeCell ref="F17:G17"/>
    <mergeCell ref="F16:G16"/>
    <mergeCell ref="F20:G20"/>
    <mergeCell ref="F18:G18"/>
    <mergeCell ref="H46:I46"/>
    <mergeCell ref="H44:I44"/>
    <mergeCell ref="H45:I45"/>
    <mergeCell ref="F47:G47"/>
    <mergeCell ref="H40:I40"/>
    <mergeCell ref="H41:I41"/>
    <mergeCell ref="A3:I4"/>
    <mergeCell ref="A5:I6"/>
    <mergeCell ref="F9:G9"/>
    <mergeCell ref="F10:G10"/>
    <mergeCell ref="F7:G8"/>
    <mergeCell ref="H7:I8"/>
    <mergeCell ref="H9:I9"/>
    <mergeCell ref="A7:E8"/>
    <mergeCell ref="H10:I10"/>
    <mergeCell ref="H12:I12"/>
    <mergeCell ref="H28:I28"/>
    <mergeCell ref="H32:I33"/>
    <mergeCell ref="A35:I36"/>
    <mergeCell ref="A32:E33"/>
    <mergeCell ref="F37:G38"/>
    <mergeCell ref="H37:I38"/>
    <mergeCell ref="F30:G30"/>
    <mergeCell ref="F31:G31"/>
    <mergeCell ref="H67:I68"/>
    <mergeCell ref="H64:I64"/>
    <mergeCell ref="H60:I60"/>
    <mergeCell ref="H61:I61"/>
    <mergeCell ref="H62:I62"/>
    <mergeCell ref="H63:I63"/>
    <mergeCell ref="F62:G62"/>
    <mergeCell ref="F50:G50"/>
    <mergeCell ref="F49:G49"/>
    <mergeCell ref="F51:G51"/>
    <mergeCell ref="F58:G58"/>
    <mergeCell ref="F67:G68"/>
    <mergeCell ref="F64:G64"/>
    <mergeCell ref="F60:G60"/>
    <mergeCell ref="F61:G61"/>
    <mergeCell ref="H58:I58"/>
    <mergeCell ref="F56:G57"/>
    <mergeCell ref="H56:I57"/>
    <mergeCell ref="H54:I54"/>
    <mergeCell ref="H49:I49"/>
    <mergeCell ref="F65:G66"/>
    <mergeCell ref="H65:I66"/>
    <mergeCell ref="F59:G59"/>
    <mergeCell ref="H59:I59"/>
    <mergeCell ref="F63:G63"/>
    <mergeCell ref="H55:I55"/>
    <mergeCell ref="F53:G53"/>
    <mergeCell ref="F54:G54"/>
    <mergeCell ref="H39:I39"/>
    <mergeCell ref="H42:I42"/>
    <mergeCell ref="F55:G55"/>
    <mergeCell ref="F52:G52"/>
    <mergeCell ref="H52:I52"/>
    <mergeCell ref="H51:I51"/>
    <mergeCell ref="H47:I47"/>
    <mergeCell ref="H53:I53"/>
    <mergeCell ref="H48:I48"/>
    <mergeCell ref="H50:I50"/>
    <mergeCell ref="F44:G44"/>
    <mergeCell ref="F39:G39"/>
    <mergeCell ref="F40:G40"/>
    <mergeCell ref="F41:G41"/>
    <mergeCell ref="F42:G42"/>
    <mergeCell ref="F43:G43"/>
    <mergeCell ref="H43:I43"/>
    <mergeCell ref="F45:G45"/>
    <mergeCell ref="F48:G48"/>
    <mergeCell ref="F46:G46"/>
    <mergeCell ref="A1:D1"/>
    <mergeCell ref="E1:G1"/>
    <mergeCell ref="H16:I16"/>
    <mergeCell ref="F12:G12"/>
    <mergeCell ref="F13:G13"/>
    <mergeCell ref="F14:G14"/>
    <mergeCell ref="F15:G15"/>
    <mergeCell ref="A9:E9"/>
    <mergeCell ref="A10:E10"/>
    <mergeCell ref="H15:I15"/>
    <mergeCell ref="A2:I2"/>
    <mergeCell ref="F11:G11"/>
    <mergeCell ref="H11:I11"/>
  </mergeCells>
  <phoneticPr fontId="0" type="noConversion"/>
  <pageMargins left="0.75" right="0.75" top="1" bottom="1" header="0.5" footer="0.5"/>
  <pageSetup paperSize="5" scale="82"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31"/>
  <sheetViews>
    <sheetView showGridLines="0" topLeftCell="A8" zoomScaleNormal="100" workbookViewId="0">
      <selection activeCell="M44" sqref="M44"/>
    </sheetView>
  </sheetViews>
  <sheetFormatPr defaultRowHeight="13.2" x14ac:dyDescent="0.25"/>
  <cols>
    <col min="1" max="1" width="25.77734375" customWidth="1"/>
    <col min="2" max="2" width="21.21875" customWidth="1"/>
    <col min="3" max="3" width="18.21875" customWidth="1"/>
    <col min="4" max="4" width="14.77734375" customWidth="1"/>
    <col min="5" max="5" width="15" customWidth="1"/>
    <col min="6" max="6" width="17" customWidth="1"/>
    <col min="7" max="7" width="19.21875" customWidth="1"/>
    <col min="8" max="9" width="13" customWidth="1"/>
  </cols>
  <sheetData>
    <row r="1" spans="1:17" x14ac:dyDescent="0.25">
      <c r="A1" s="413" t="str">
        <f>'2.Balance Sheet'!A1</f>
        <v>ANNUAL STATEMENT FOR THE PERIOD ENDED:</v>
      </c>
      <c r="B1" s="165"/>
      <c r="C1" s="37" t="str">
        <f>'Title Page'!A5</f>
        <v>December 31, 2021</v>
      </c>
      <c r="D1" s="18"/>
      <c r="F1" s="37"/>
      <c r="G1" s="18"/>
      <c r="H1" s="26" t="s">
        <v>297</v>
      </c>
      <c r="Q1" s="25"/>
    </row>
    <row r="2" spans="1:17" ht="13.8" thickBot="1" x14ac:dyDescent="0.3">
      <c r="A2" s="540">
        <f>'2.Balance Sheet'!A2</f>
        <v>0</v>
      </c>
      <c r="B2" s="540"/>
      <c r="C2" s="540"/>
      <c r="D2" s="540"/>
      <c r="E2" s="540"/>
      <c r="F2" s="540"/>
      <c r="G2" s="540"/>
      <c r="H2" s="540"/>
      <c r="I2" s="38"/>
      <c r="J2" s="38"/>
      <c r="K2" s="38"/>
      <c r="L2" s="18"/>
      <c r="M2" s="18"/>
      <c r="N2" s="18"/>
      <c r="O2" s="18"/>
      <c r="P2" s="18"/>
      <c r="Q2" s="18"/>
    </row>
    <row r="3" spans="1:17" ht="13.8" thickTop="1" x14ac:dyDescent="0.25">
      <c r="A3" s="516" t="s">
        <v>239</v>
      </c>
      <c r="B3" s="543"/>
      <c r="C3" s="543"/>
      <c r="D3" s="543"/>
      <c r="E3" s="543"/>
      <c r="F3" s="543"/>
      <c r="G3" s="543"/>
      <c r="H3" s="544"/>
      <c r="I3" s="38"/>
      <c r="J3" s="38"/>
      <c r="K3" s="38"/>
      <c r="L3" s="18"/>
      <c r="M3" s="18"/>
      <c r="N3" s="18"/>
      <c r="O3" s="18"/>
      <c r="P3" s="18"/>
      <c r="Q3" s="18"/>
    </row>
    <row r="4" spans="1:17" ht="13.8" thickBot="1" x14ac:dyDescent="0.3">
      <c r="A4" s="545"/>
      <c r="B4" s="546"/>
      <c r="C4" s="546"/>
      <c r="D4" s="546"/>
      <c r="E4" s="546"/>
      <c r="F4" s="546"/>
      <c r="G4" s="546"/>
      <c r="H4" s="547"/>
    </row>
    <row r="5" spans="1:17" ht="25.5" customHeight="1" thickTop="1" x14ac:dyDescent="0.25">
      <c r="A5" s="681" t="s">
        <v>241</v>
      </c>
      <c r="B5" s="681" t="s">
        <v>240</v>
      </c>
      <c r="C5" s="683" t="s">
        <v>79</v>
      </c>
      <c r="D5" s="681" t="s">
        <v>242</v>
      </c>
      <c r="E5" s="683" t="s">
        <v>62</v>
      </c>
      <c r="F5" s="683" t="s">
        <v>61</v>
      </c>
      <c r="G5" s="681" t="s">
        <v>243</v>
      </c>
      <c r="H5" s="681" t="s">
        <v>244</v>
      </c>
    </row>
    <row r="6" spans="1:17" ht="15" customHeight="1" thickBot="1" x14ac:dyDescent="0.3">
      <c r="A6" s="682"/>
      <c r="B6" s="682"/>
      <c r="C6" s="682"/>
      <c r="D6" s="682"/>
      <c r="E6" s="682"/>
      <c r="F6" s="682"/>
      <c r="G6" s="682"/>
      <c r="H6" s="682"/>
    </row>
    <row r="7" spans="1:17" ht="13.8" thickTop="1" x14ac:dyDescent="0.25">
      <c r="A7" s="144" t="s">
        <v>436</v>
      </c>
      <c r="B7" s="48"/>
      <c r="C7" s="48"/>
      <c r="D7" s="48"/>
      <c r="E7" s="52"/>
      <c r="F7" s="52"/>
      <c r="G7" s="48"/>
      <c r="H7" s="48"/>
    </row>
    <row r="8" spans="1:17" x14ac:dyDescent="0.25">
      <c r="A8" s="53"/>
      <c r="B8" s="53"/>
      <c r="C8" s="53"/>
      <c r="D8" s="54"/>
      <c r="E8" s="55"/>
      <c r="F8" s="55"/>
      <c r="G8" s="54"/>
      <c r="H8" s="53"/>
    </row>
    <row r="9" spans="1:17" x14ac:dyDescent="0.25">
      <c r="A9" s="53"/>
      <c r="B9" s="53"/>
      <c r="C9" s="53"/>
      <c r="D9" s="53"/>
      <c r="E9" s="55"/>
      <c r="F9" s="55"/>
      <c r="G9" s="53"/>
      <c r="H9" s="53"/>
    </row>
    <row r="10" spans="1:17" x14ac:dyDescent="0.25">
      <c r="A10" s="53"/>
      <c r="B10" s="53"/>
      <c r="C10" s="53"/>
      <c r="D10" s="53"/>
      <c r="E10" s="55"/>
      <c r="F10" s="55"/>
      <c r="G10" s="53"/>
      <c r="H10" s="53"/>
    </row>
    <row r="11" spans="1:17" x14ac:dyDescent="0.25">
      <c r="A11" s="53"/>
      <c r="B11" s="53"/>
      <c r="C11" s="53"/>
      <c r="D11" s="53"/>
      <c r="E11" s="55"/>
      <c r="F11" s="55"/>
      <c r="G11" s="53"/>
      <c r="H11" s="53"/>
    </row>
    <row r="12" spans="1:17" x14ac:dyDescent="0.25">
      <c r="A12" s="53"/>
      <c r="B12" s="53"/>
      <c r="C12" s="53"/>
      <c r="D12" s="53"/>
      <c r="E12" s="55"/>
      <c r="F12" s="55"/>
      <c r="G12" s="53"/>
      <c r="H12" s="53"/>
    </row>
    <row r="13" spans="1:17" x14ac:dyDescent="0.25">
      <c r="A13" s="145" t="s">
        <v>437</v>
      </c>
      <c r="B13" s="53"/>
      <c r="C13" s="53"/>
      <c r="D13" s="53"/>
      <c r="E13" s="55"/>
      <c r="F13" s="55"/>
      <c r="G13" s="53"/>
      <c r="H13" s="53"/>
    </row>
    <row r="14" spans="1:17" x14ac:dyDescent="0.25">
      <c r="A14" s="53"/>
      <c r="B14" s="53"/>
      <c r="C14" s="53"/>
      <c r="D14" s="53"/>
      <c r="E14" s="55"/>
      <c r="F14" s="55"/>
      <c r="G14" s="53"/>
      <c r="H14" s="53"/>
    </row>
    <row r="15" spans="1:17" x14ac:dyDescent="0.25">
      <c r="A15" s="53"/>
      <c r="B15" s="53"/>
      <c r="C15" s="53"/>
      <c r="D15" s="53"/>
      <c r="E15" s="55"/>
      <c r="F15" s="55"/>
      <c r="G15" s="53"/>
      <c r="H15" s="53"/>
    </row>
    <row r="16" spans="1:17" x14ac:dyDescent="0.25">
      <c r="A16" s="53"/>
      <c r="B16" s="53"/>
      <c r="C16" s="53"/>
      <c r="D16" s="53"/>
      <c r="E16" s="55"/>
      <c r="F16" s="55"/>
      <c r="G16" s="53"/>
      <c r="H16" s="53"/>
    </row>
    <row r="17" spans="1:8" x14ac:dyDescent="0.25">
      <c r="A17" s="53"/>
      <c r="B17" s="53"/>
      <c r="C17" s="53"/>
      <c r="D17" s="53"/>
      <c r="E17" s="55"/>
      <c r="F17" s="55"/>
      <c r="G17" s="53"/>
      <c r="H17" s="53"/>
    </row>
    <row r="18" spans="1:8" x14ac:dyDescent="0.25">
      <c r="A18" s="53"/>
      <c r="B18" s="53"/>
      <c r="C18" s="53"/>
      <c r="D18" s="53"/>
      <c r="E18" s="55"/>
      <c r="F18" s="55"/>
      <c r="G18" s="53"/>
      <c r="H18" s="53"/>
    </row>
    <row r="19" spans="1:8" x14ac:dyDescent="0.25">
      <c r="A19" s="53"/>
      <c r="B19" s="53"/>
      <c r="C19" s="53"/>
      <c r="D19" s="53"/>
      <c r="E19" s="55"/>
      <c r="F19" s="55"/>
      <c r="G19" s="53"/>
      <c r="H19" s="53"/>
    </row>
    <row r="20" spans="1:8" x14ac:dyDescent="0.25">
      <c r="A20" s="53"/>
      <c r="B20" s="53"/>
      <c r="C20" s="53"/>
      <c r="D20" s="53"/>
      <c r="E20" s="55"/>
      <c r="F20" s="55"/>
      <c r="G20" s="53"/>
      <c r="H20" s="53"/>
    </row>
    <row r="21" spans="1:8" x14ac:dyDescent="0.25">
      <c r="A21" s="53"/>
      <c r="B21" s="53"/>
      <c r="C21" s="53"/>
      <c r="D21" s="53"/>
      <c r="E21" s="55"/>
      <c r="F21" s="55"/>
      <c r="G21" s="53"/>
      <c r="H21" s="53"/>
    </row>
    <row r="22" spans="1:8" x14ac:dyDescent="0.25">
      <c r="A22" s="53"/>
      <c r="B22" s="53"/>
      <c r="C22" s="53"/>
      <c r="D22" s="53"/>
      <c r="E22" s="55"/>
      <c r="F22" s="55"/>
      <c r="G22" s="53"/>
      <c r="H22" s="53"/>
    </row>
    <row r="23" spans="1:8" x14ac:dyDescent="0.25">
      <c r="A23" s="53"/>
      <c r="B23" s="53"/>
      <c r="C23" s="53"/>
      <c r="D23" s="53"/>
      <c r="E23" s="55"/>
      <c r="F23" s="55"/>
      <c r="G23" s="53"/>
      <c r="H23" s="53"/>
    </row>
    <row r="24" spans="1:8" x14ac:dyDescent="0.25">
      <c r="A24" s="53"/>
      <c r="B24" s="53"/>
      <c r="C24" s="53"/>
      <c r="D24" s="53"/>
      <c r="E24" s="55"/>
      <c r="F24" s="55"/>
      <c r="G24" s="53"/>
      <c r="H24" s="53"/>
    </row>
    <row r="25" spans="1:8" x14ac:dyDescent="0.25">
      <c r="A25" s="53"/>
      <c r="B25" s="53"/>
      <c r="C25" s="53"/>
      <c r="D25" s="53"/>
      <c r="E25" s="55"/>
      <c r="F25" s="55"/>
      <c r="G25" s="53"/>
      <c r="H25" s="53"/>
    </row>
    <row r="26" spans="1:8" x14ac:dyDescent="0.25">
      <c r="A26" s="53"/>
      <c r="B26" s="53"/>
      <c r="C26" s="53"/>
      <c r="D26" s="53"/>
      <c r="E26" s="55"/>
      <c r="F26" s="55"/>
      <c r="G26" s="53"/>
      <c r="H26" s="53"/>
    </row>
    <row r="27" spans="1:8" x14ac:dyDescent="0.25">
      <c r="A27" s="53"/>
      <c r="B27" s="53"/>
      <c r="C27" s="53"/>
      <c r="D27" s="53"/>
      <c r="E27" s="55"/>
      <c r="F27" s="55"/>
      <c r="G27" s="53"/>
      <c r="H27" s="53"/>
    </row>
    <row r="28" spans="1:8" ht="13.8" thickBot="1" x14ac:dyDescent="0.3">
      <c r="A28" s="56"/>
      <c r="B28" s="56"/>
      <c r="C28" s="56"/>
      <c r="D28" s="56"/>
      <c r="E28" s="57"/>
      <c r="F28" s="57"/>
      <c r="G28" s="56"/>
      <c r="H28" s="56"/>
    </row>
    <row r="29" spans="1:8" ht="13.8" thickTop="1" x14ac:dyDescent="0.25">
      <c r="E29" s="139"/>
    </row>
    <row r="30" spans="1:8" x14ac:dyDescent="0.25">
      <c r="A30" s="140" t="s">
        <v>433</v>
      </c>
      <c r="B30" s="140"/>
      <c r="C30" s="140"/>
      <c r="D30" s="140"/>
      <c r="E30" s="141"/>
      <c r="F30" s="141"/>
    </row>
    <row r="31" spans="1:8" x14ac:dyDescent="0.25">
      <c r="A31" s="141" t="s">
        <v>429</v>
      </c>
      <c r="B31" s="141"/>
      <c r="C31" s="141"/>
      <c r="D31" s="141"/>
      <c r="E31" s="141"/>
      <c r="F31" s="141"/>
    </row>
  </sheetData>
  <customSheetViews>
    <customSheetView guid="{E97D1411-9A8A-4327-B170-757D913D236A}" showRuler="0">
      <selection activeCell="H24" sqref="H24"/>
      <pageMargins left="0.75" right="0.75" top="1" bottom="1" header="0.5" footer="0.5"/>
      <pageSetup paperSize="5" orientation="landscape" r:id="rId1"/>
      <headerFooter alignWithMargins="0"/>
    </customSheetView>
  </customSheetViews>
  <mergeCells count="11">
    <mergeCell ref="H5:H6"/>
    <mergeCell ref="A1:B1"/>
    <mergeCell ref="A2:H2"/>
    <mergeCell ref="A3:H4"/>
    <mergeCell ref="E5:E6"/>
    <mergeCell ref="F5:F6"/>
    <mergeCell ref="G5:G6"/>
    <mergeCell ref="A5:A6"/>
    <mergeCell ref="B5:B6"/>
    <mergeCell ref="C5:C6"/>
    <mergeCell ref="D5:D6"/>
  </mergeCells>
  <phoneticPr fontId="6" type="noConversion"/>
  <pageMargins left="0.75" right="0.75" top="1" bottom="1" header="0.5" footer="0.5"/>
  <pageSetup paperSize="5" orientation="landscape" r:id="rId2"/>
  <headerFooter alignWithMargins="0"/>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23"/>
  </sheetPr>
  <dimension ref="A1:J3"/>
  <sheetViews>
    <sheetView workbookViewId="0">
      <selection activeCell="N21" sqref="N21"/>
    </sheetView>
  </sheetViews>
  <sheetFormatPr defaultRowHeight="13.2" x14ac:dyDescent="0.25"/>
  <sheetData>
    <row r="1" spans="1:10" x14ac:dyDescent="0.25">
      <c r="A1" s="165" t="s">
        <v>81</v>
      </c>
      <c r="B1" s="165"/>
      <c r="C1" s="165"/>
      <c r="D1" s="165"/>
      <c r="E1" s="165"/>
      <c r="F1" s="165"/>
      <c r="G1" s="165"/>
      <c r="H1" s="165"/>
      <c r="I1" s="165"/>
      <c r="J1" s="165"/>
    </row>
    <row r="3" spans="1:10" x14ac:dyDescent="0.25">
      <c r="A3" s="23" t="s">
        <v>80</v>
      </c>
      <c r="B3" s="23"/>
      <c r="C3" s="23"/>
    </row>
  </sheetData>
  <sheetProtection password="CDE4" sheet="1" objects="1" scenarios="1"/>
  <customSheetViews>
    <customSheetView guid="{E97D1411-9A8A-4327-B170-757D913D236A}" showRuler="0">
      <selection activeCell="J21" sqref="J21"/>
      <pageMargins left="0.75" right="0.75" top="1" bottom="1" header="0.5" footer="0.5"/>
      <headerFooter alignWithMargins="0"/>
    </customSheetView>
  </customSheetViews>
  <mergeCells count="1">
    <mergeCell ref="A1:J1"/>
  </mergeCells>
  <phoneticPr fontId="6"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U49"/>
  <sheetViews>
    <sheetView topLeftCell="A41" zoomScaleNormal="100" workbookViewId="0">
      <selection activeCell="Q55" sqref="Q55"/>
    </sheetView>
  </sheetViews>
  <sheetFormatPr defaultRowHeight="13.2" x14ac:dyDescent="0.25"/>
  <cols>
    <col min="1" max="1" width="3" customWidth="1"/>
    <col min="10" max="10" width="3.5546875" customWidth="1"/>
    <col min="11" max="11" width="12.21875" customWidth="1"/>
  </cols>
  <sheetData>
    <row r="1" spans="1:21" x14ac:dyDescent="0.25">
      <c r="B1" s="413" t="str">
        <f>'2.Balance Sheet'!A1</f>
        <v>ANNUAL STATEMENT FOR THE PERIOD ENDED:</v>
      </c>
      <c r="C1" s="165"/>
      <c r="D1" s="165"/>
      <c r="E1" s="165"/>
      <c r="F1" s="399" t="str">
        <f>'Title Page'!A5</f>
        <v>December 31, 2021</v>
      </c>
      <c r="G1" s="165"/>
      <c r="H1" s="165"/>
      <c r="I1" s="165"/>
      <c r="J1" s="165"/>
      <c r="K1" s="26" t="s">
        <v>299</v>
      </c>
    </row>
    <row r="2" spans="1:21" ht="13.8" thickBot="1" x14ac:dyDescent="0.3">
      <c r="B2" s="540">
        <f>'2.Balance Sheet'!A2</f>
        <v>0</v>
      </c>
      <c r="C2" s="540"/>
      <c r="D2" s="540"/>
      <c r="E2" s="540"/>
      <c r="F2" s="540"/>
      <c r="G2" s="540"/>
      <c r="H2" s="540"/>
      <c r="I2" s="540"/>
      <c r="J2" s="540"/>
      <c r="K2" s="540"/>
    </row>
    <row r="3" spans="1:21" x14ac:dyDescent="0.25">
      <c r="A3" s="688" t="s">
        <v>298</v>
      </c>
      <c r="B3" s="689"/>
      <c r="C3" s="689"/>
      <c r="D3" s="689"/>
      <c r="E3" s="689"/>
      <c r="F3" s="689"/>
      <c r="G3" s="689"/>
      <c r="H3" s="689"/>
      <c r="I3" s="689"/>
      <c r="J3" s="689"/>
      <c r="K3" s="690"/>
    </row>
    <row r="4" spans="1:21" x14ac:dyDescent="0.25">
      <c r="A4" s="691"/>
      <c r="B4" s="186"/>
      <c r="C4" s="186"/>
      <c r="D4" s="186"/>
      <c r="E4" s="186"/>
      <c r="F4" s="186"/>
      <c r="G4" s="186"/>
      <c r="H4" s="186"/>
      <c r="I4" s="186"/>
      <c r="J4" s="186"/>
      <c r="K4" s="692"/>
    </row>
    <row r="5" spans="1:21" x14ac:dyDescent="0.25">
      <c r="A5" s="132">
        <v>1</v>
      </c>
      <c r="B5" s="686" t="s">
        <v>313</v>
      </c>
      <c r="C5" s="686"/>
      <c r="D5" s="686"/>
      <c r="E5" s="686"/>
      <c r="F5" s="686"/>
      <c r="G5" s="686"/>
      <c r="H5" s="686"/>
      <c r="I5" s="686"/>
      <c r="J5" s="687"/>
      <c r="K5" s="133">
        <f>'2.Balance Sheet'!F32-'2.Balance Sheet'!F67</f>
        <v>0</v>
      </c>
    </row>
    <row r="6" spans="1:21" x14ac:dyDescent="0.25">
      <c r="A6" s="132">
        <v>2</v>
      </c>
      <c r="B6" s="686" t="s">
        <v>320</v>
      </c>
      <c r="C6" s="686"/>
      <c r="D6" s="686"/>
      <c r="E6" s="686"/>
      <c r="F6" s="686"/>
      <c r="G6" s="686"/>
      <c r="H6" s="686"/>
      <c r="I6" s="686"/>
      <c r="J6" s="687"/>
      <c r="K6" s="134">
        <f>'2.Balance Sheet'!H32-'2.Balance Sheet'!H67</f>
        <v>0</v>
      </c>
    </row>
    <row r="7" spans="1:21" x14ac:dyDescent="0.25">
      <c r="A7" s="132">
        <v>3</v>
      </c>
      <c r="B7" s="686" t="s">
        <v>314</v>
      </c>
      <c r="C7" s="686"/>
      <c r="D7" s="686"/>
      <c r="E7" s="686"/>
      <c r="F7" s="686"/>
      <c r="G7" s="686"/>
      <c r="H7" s="686"/>
      <c r="I7" s="686"/>
      <c r="J7" s="687"/>
      <c r="K7" s="134">
        <f>'2.Balance Sheet'!F39-('7.Unpaid Losses &amp; LAE'!G19+'7.Unpaid Losses &amp; LAE'!I19)</f>
        <v>0</v>
      </c>
    </row>
    <row r="8" spans="1:21" x14ac:dyDescent="0.25">
      <c r="A8" s="132">
        <v>4</v>
      </c>
      <c r="B8" s="686" t="s">
        <v>315</v>
      </c>
      <c r="C8" s="686"/>
      <c r="D8" s="686"/>
      <c r="E8" s="686"/>
      <c r="F8" s="686"/>
      <c r="G8" s="686"/>
      <c r="H8" s="686"/>
      <c r="I8" s="686"/>
      <c r="J8" s="687"/>
      <c r="K8" s="134">
        <f>'2.Balance Sheet'!F40-('7.Unpaid Losses &amp; LAE'!G38+'7.Unpaid Losses &amp; LAE'!I38)</f>
        <v>0</v>
      </c>
    </row>
    <row r="9" spans="1:21" x14ac:dyDescent="0.25">
      <c r="A9" s="132">
        <v>5</v>
      </c>
      <c r="B9" s="693" t="s">
        <v>412</v>
      </c>
      <c r="C9" s="693"/>
      <c r="D9" s="693"/>
      <c r="E9" s="693"/>
      <c r="F9" s="693"/>
      <c r="G9" s="693"/>
      <c r="H9" s="693"/>
      <c r="I9" s="693"/>
      <c r="J9" s="694"/>
      <c r="K9" s="134">
        <f>'2.Balance Sheet'!F22-('7.Unpaid Losses &amp; LAE'!H19+'7.Unpaid Losses &amp; LAE'!J19+'7.Unpaid Losses &amp; LAE'!H38+'7.Unpaid Losses &amp; LAE'!J38)</f>
        <v>0</v>
      </c>
    </row>
    <row r="10" spans="1:21" x14ac:dyDescent="0.25">
      <c r="A10" s="132">
        <v>6</v>
      </c>
      <c r="B10" s="686" t="s">
        <v>316</v>
      </c>
      <c r="C10" s="686"/>
      <c r="D10" s="686"/>
      <c r="E10" s="686"/>
      <c r="F10" s="686"/>
      <c r="G10" s="686"/>
      <c r="H10" s="686"/>
      <c r="I10" s="686"/>
      <c r="J10" s="687"/>
      <c r="K10" s="134">
        <f>'2.Balance Sheet'!F22-'6.Reinsurance'!E63</f>
        <v>0</v>
      </c>
    </row>
    <row r="11" spans="1:21" x14ac:dyDescent="0.25">
      <c r="A11" s="132">
        <v>7</v>
      </c>
      <c r="B11" s="686" t="s">
        <v>317</v>
      </c>
      <c r="C11" s="686"/>
      <c r="D11" s="686"/>
      <c r="E11" s="686"/>
      <c r="F11" s="686"/>
      <c r="G11" s="686"/>
      <c r="H11" s="686"/>
      <c r="I11" s="686"/>
      <c r="J11" s="687"/>
      <c r="K11" s="134">
        <f>'2.Balance Sheet'!F23-'6.Reinsurance'!D63</f>
        <v>0</v>
      </c>
      <c r="M11" s="109"/>
      <c r="N11" s="109"/>
      <c r="O11" s="109"/>
      <c r="P11" s="109"/>
      <c r="Q11" s="109"/>
      <c r="R11" s="109"/>
      <c r="S11" s="109"/>
      <c r="T11" s="109"/>
      <c r="U11" s="109"/>
    </row>
    <row r="12" spans="1:21" x14ac:dyDescent="0.25">
      <c r="A12" s="132">
        <v>8</v>
      </c>
      <c r="B12" s="686" t="s">
        <v>318</v>
      </c>
      <c r="C12" s="686"/>
      <c r="D12" s="686"/>
      <c r="E12" s="686"/>
      <c r="F12" s="686"/>
      <c r="G12" s="686"/>
      <c r="H12" s="686"/>
      <c r="I12" s="686"/>
      <c r="J12" s="687"/>
      <c r="K12" s="134">
        <f>'2.Balance Sheet'!F25-'6.Reinsurance'!H63</f>
        <v>0</v>
      </c>
    </row>
    <row r="13" spans="1:21" x14ac:dyDescent="0.25">
      <c r="A13" s="132">
        <v>9</v>
      </c>
      <c r="B13" s="686" t="s">
        <v>319</v>
      </c>
      <c r="C13" s="686"/>
      <c r="D13" s="686"/>
      <c r="E13" s="686"/>
      <c r="F13" s="686"/>
      <c r="G13" s="686"/>
      <c r="H13" s="686"/>
      <c r="I13" s="686"/>
      <c r="J13" s="687"/>
      <c r="K13" s="134">
        <f>'2.Balance Sheet'!F65-'3. Statement of Income - C&amp;S'!F54</f>
        <v>0</v>
      </c>
    </row>
    <row r="14" spans="1:21" x14ac:dyDescent="0.25">
      <c r="A14" s="132">
        <v>10</v>
      </c>
      <c r="B14" s="686" t="s">
        <v>321</v>
      </c>
      <c r="C14" s="686"/>
      <c r="D14" s="686"/>
      <c r="E14" s="686"/>
      <c r="F14" s="686"/>
      <c r="G14" s="686"/>
      <c r="H14" s="686"/>
      <c r="I14" s="686"/>
      <c r="J14" s="687"/>
      <c r="K14" s="134">
        <f>'2.Balance Sheet'!H65-'3. Statement of Income - C&amp;S'!H54</f>
        <v>0</v>
      </c>
    </row>
    <row r="15" spans="1:21" x14ac:dyDescent="0.25">
      <c r="A15" s="132">
        <v>11</v>
      </c>
      <c r="B15" s="686" t="s">
        <v>322</v>
      </c>
      <c r="C15" s="686"/>
      <c r="D15" s="686"/>
      <c r="E15" s="686"/>
      <c r="F15" s="686"/>
      <c r="G15" s="686"/>
      <c r="H15" s="686"/>
      <c r="I15" s="686"/>
      <c r="J15" s="687"/>
      <c r="K15" s="134">
        <f>'2.Balance Sheet'!H65-'3. Statement of Income - C&amp;S'!F37</f>
        <v>0</v>
      </c>
    </row>
    <row r="16" spans="1:21" x14ac:dyDescent="0.25">
      <c r="A16" s="132">
        <v>12</v>
      </c>
      <c r="B16" s="686" t="s">
        <v>419</v>
      </c>
      <c r="C16" s="686"/>
      <c r="D16" s="686"/>
      <c r="E16" s="686"/>
      <c r="F16" s="686"/>
      <c r="G16" s="686"/>
      <c r="H16" s="686"/>
      <c r="I16" s="686"/>
      <c r="J16" s="687"/>
      <c r="K16" s="134">
        <f>'2.Balance Sheet'!F45-('2.Balance Sheet'!H45-'3. Statement of Income - C&amp;S'!F9+'2.Balance Sheet'!F25-'2.Balance Sheet'!H25)</f>
        <v>0</v>
      </c>
    </row>
    <row r="17" spans="1:11" x14ac:dyDescent="0.25">
      <c r="A17" s="132">
        <v>13</v>
      </c>
      <c r="B17" s="686" t="s">
        <v>323</v>
      </c>
      <c r="C17" s="686"/>
      <c r="D17" s="686"/>
      <c r="E17" s="686"/>
      <c r="F17" s="686"/>
      <c r="G17" s="686"/>
      <c r="H17" s="686"/>
      <c r="I17" s="686"/>
      <c r="J17" s="687"/>
      <c r="K17" s="134">
        <f>'3. Statement of Income - C&amp;S'!F8-'5.Premium Schedule'!P29</f>
        <v>0</v>
      </c>
    </row>
    <row r="18" spans="1:11" x14ac:dyDescent="0.25">
      <c r="A18" s="132">
        <v>14</v>
      </c>
      <c r="B18" s="686" t="s">
        <v>324</v>
      </c>
      <c r="C18" s="686"/>
      <c r="D18" s="686"/>
      <c r="E18" s="686"/>
      <c r="F18" s="686"/>
      <c r="G18" s="686"/>
      <c r="H18" s="686"/>
      <c r="I18" s="686"/>
      <c r="J18" s="687"/>
      <c r="K18" s="134">
        <f>'3. Statement of Income - C&amp;S'!F15-'8.Loss &amp; LAE Paid and Incurred'!M19</f>
        <v>0</v>
      </c>
    </row>
    <row r="19" spans="1:11" x14ac:dyDescent="0.25">
      <c r="A19" s="132">
        <v>15</v>
      </c>
      <c r="B19" s="686" t="s">
        <v>325</v>
      </c>
      <c r="C19" s="686"/>
      <c r="D19" s="686"/>
      <c r="E19" s="686"/>
      <c r="F19" s="686"/>
      <c r="G19" s="686"/>
      <c r="H19" s="686"/>
      <c r="I19" s="686"/>
      <c r="J19" s="687"/>
      <c r="K19" s="134">
        <f>'3. Statement of Income - C&amp;S'!F16-'8.Loss &amp; LAE Paid and Incurred'!M37</f>
        <v>0</v>
      </c>
    </row>
    <row r="20" spans="1:11" x14ac:dyDescent="0.25">
      <c r="A20" s="132">
        <v>16</v>
      </c>
      <c r="B20" s="686" t="s">
        <v>326</v>
      </c>
      <c r="C20" s="686"/>
      <c r="D20" s="686"/>
      <c r="E20" s="686"/>
      <c r="F20" s="686"/>
      <c r="G20" s="686"/>
      <c r="H20" s="686"/>
      <c r="I20" s="686"/>
      <c r="J20" s="687"/>
      <c r="K20" s="134">
        <f>'3. Statement of Income - C&amp;S'!F31-'3. Statement of Income - C&amp;S'!F38</f>
        <v>0</v>
      </c>
    </row>
    <row r="21" spans="1:11" x14ac:dyDescent="0.25">
      <c r="A21" s="132">
        <v>17</v>
      </c>
      <c r="B21" s="686" t="s">
        <v>327</v>
      </c>
      <c r="C21" s="686"/>
      <c r="D21" s="686"/>
      <c r="E21" s="686"/>
      <c r="F21" s="686"/>
      <c r="G21" s="686"/>
      <c r="H21" s="686"/>
      <c r="I21" s="686"/>
      <c r="J21" s="687"/>
      <c r="K21" s="134">
        <f>'3. Statement of Income - C&amp;S'!H31-'3. Statement of Income - C&amp;S'!H38</f>
        <v>0</v>
      </c>
    </row>
    <row r="22" spans="1:11" x14ac:dyDescent="0.25">
      <c r="A22" s="132">
        <v>18</v>
      </c>
      <c r="B22" s="686" t="s">
        <v>328</v>
      </c>
      <c r="C22" s="686"/>
      <c r="D22" s="686"/>
      <c r="E22" s="686"/>
      <c r="F22" s="686"/>
      <c r="G22" s="686"/>
      <c r="H22" s="686"/>
      <c r="I22" s="686"/>
      <c r="J22" s="687"/>
      <c r="K22" s="134">
        <f>'3. Statement of Income - C&amp;S'!F37-'3. Statement of Income - C&amp;S'!H54</f>
        <v>0</v>
      </c>
    </row>
    <row r="23" spans="1:11" x14ac:dyDescent="0.25">
      <c r="A23" s="132">
        <v>19</v>
      </c>
      <c r="B23" s="686" t="s">
        <v>329</v>
      </c>
      <c r="C23" s="686"/>
      <c r="D23" s="686"/>
      <c r="E23" s="686"/>
      <c r="F23" s="686"/>
      <c r="G23" s="686"/>
      <c r="H23" s="686"/>
      <c r="I23" s="686"/>
      <c r="J23" s="687"/>
      <c r="K23" s="134">
        <f>'6.Reinsurance'!E63-('7.Unpaid Losses &amp; LAE'!H19+'7.Unpaid Losses &amp; LAE'!J19+'7.Unpaid Losses &amp; LAE'!H38+'7.Unpaid Losses &amp; LAE'!J38)</f>
        <v>0</v>
      </c>
    </row>
    <row r="24" spans="1:11" x14ac:dyDescent="0.25">
      <c r="A24" s="132">
        <v>20</v>
      </c>
      <c r="B24" s="686" t="s">
        <v>415</v>
      </c>
      <c r="C24" s="686"/>
      <c r="D24" s="686"/>
      <c r="E24" s="686"/>
      <c r="F24" s="686"/>
      <c r="G24" s="686"/>
      <c r="H24" s="686"/>
      <c r="I24" s="686"/>
      <c r="J24" s="687"/>
      <c r="K24" s="134">
        <f>'6.Reinsurance'!F63-'5.Premium Schedule'!N29</f>
        <v>0</v>
      </c>
    </row>
    <row r="25" spans="1:11" x14ac:dyDescent="0.25">
      <c r="A25" s="132">
        <v>21</v>
      </c>
      <c r="B25" s="686" t="s">
        <v>416</v>
      </c>
      <c r="C25" s="686"/>
      <c r="D25" s="686"/>
      <c r="E25" s="686"/>
      <c r="F25" s="686"/>
      <c r="G25" s="686"/>
      <c r="H25" s="686"/>
      <c r="I25" s="686"/>
      <c r="J25" s="687"/>
      <c r="K25" s="134">
        <f>('5.Premium Schedule'!J29+'5.Premium Schedule'!L29)-'6.Reinsurance'!F31</f>
        <v>0</v>
      </c>
    </row>
    <row r="26" spans="1:11" x14ac:dyDescent="0.25">
      <c r="A26" s="132">
        <v>22</v>
      </c>
      <c r="B26" s="686" t="s">
        <v>330</v>
      </c>
      <c r="C26" s="686"/>
      <c r="D26" s="686"/>
      <c r="E26" s="686"/>
      <c r="F26" s="686"/>
      <c r="G26" s="686"/>
      <c r="H26" s="686"/>
      <c r="I26" s="686"/>
      <c r="J26" s="687"/>
      <c r="K26" s="134">
        <f>'7.Unpaid Losses &amp; LAE'!G12-'7.Unpaid Losses &amp; LAE'!H12+'7.Unpaid Losses &amp; LAE'!G31-'7.Unpaid Losses &amp; LAE'!H31-SUM('9b.Auto Liability-NL &amp; LAE'!K20:L24)</f>
        <v>0</v>
      </c>
    </row>
    <row r="27" spans="1:11" x14ac:dyDescent="0.25">
      <c r="A27" s="132">
        <v>23</v>
      </c>
      <c r="B27" s="686" t="s">
        <v>331</v>
      </c>
      <c r="C27" s="686"/>
      <c r="D27" s="686"/>
      <c r="E27" s="686"/>
      <c r="F27" s="686"/>
      <c r="G27" s="686"/>
      <c r="H27" s="686"/>
      <c r="I27" s="686"/>
      <c r="J27" s="687"/>
      <c r="K27" s="134">
        <f>'7.Unpaid Losses &amp; LAE'!I12-'7.Unpaid Losses &amp; LAE'!J12+'7.Unpaid Losses &amp; LAE'!I31-'7.Unpaid Losses &amp; LAE'!J31-SUM('9b.Auto Liability-NL &amp; LAE'!K31:L35)</f>
        <v>0</v>
      </c>
    </row>
    <row r="28" spans="1:11" x14ac:dyDescent="0.25">
      <c r="A28" s="132">
        <v>24</v>
      </c>
      <c r="B28" s="686" t="s">
        <v>332</v>
      </c>
      <c r="C28" s="686"/>
      <c r="D28" s="686"/>
      <c r="E28" s="686"/>
      <c r="F28" s="686"/>
      <c r="G28" s="686"/>
      <c r="H28" s="686"/>
      <c r="I28" s="686"/>
      <c r="J28" s="687"/>
      <c r="K28" s="134">
        <f>'7.Unpaid Losses &amp; LAE'!L12-'8.Loss &amp; LAE Paid and Incurred'!K12</f>
        <v>0</v>
      </c>
    </row>
    <row r="29" spans="1:11" x14ac:dyDescent="0.25">
      <c r="A29" s="132">
        <v>25</v>
      </c>
      <c r="B29" s="686" t="s">
        <v>333</v>
      </c>
      <c r="C29" s="686"/>
      <c r="D29" s="686"/>
      <c r="E29" s="686"/>
      <c r="F29" s="686"/>
      <c r="G29" s="686"/>
      <c r="H29" s="686"/>
      <c r="I29" s="686"/>
      <c r="J29" s="687"/>
      <c r="K29" s="134">
        <f>'7.Unpaid Losses &amp; LAE'!L31-'8.Loss &amp; LAE Paid and Incurred'!K30</f>
        <v>0</v>
      </c>
    </row>
    <row r="30" spans="1:11" x14ac:dyDescent="0.25">
      <c r="A30" s="132">
        <v>26</v>
      </c>
      <c r="B30" s="686" t="s">
        <v>334</v>
      </c>
      <c r="C30" s="686"/>
      <c r="D30" s="686"/>
      <c r="E30" s="686"/>
      <c r="F30" s="686"/>
      <c r="G30" s="686"/>
      <c r="H30" s="686"/>
      <c r="I30" s="686"/>
      <c r="J30" s="687"/>
      <c r="K30" s="134">
        <f>'7.Unpaid Losses &amp; LAE'!G13-'7.Unpaid Losses &amp; LAE'!H13+'7.Unpaid Losses &amp; LAE'!G32-'7.Unpaid Losses &amp; LAE'!H32-SUM('9c.G&amp;P Liability-NL &amp; LAE'!K20:L24)</f>
        <v>0</v>
      </c>
    </row>
    <row r="31" spans="1:11" x14ac:dyDescent="0.25">
      <c r="A31" s="132">
        <v>27</v>
      </c>
      <c r="B31" s="686" t="s">
        <v>335</v>
      </c>
      <c r="C31" s="686"/>
      <c r="D31" s="686"/>
      <c r="E31" s="686"/>
      <c r="F31" s="686"/>
      <c r="G31" s="686"/>
      <c r="H31" s="686"/>
      <c r="I31" s="686"/>
      <c r="J31" s="687"/>
      <c r="K31" s="134">
        <f>'7.Unpaid Losses &amp; LAE'!I13-'7.Unpaid Losses &amp; LAE'!J13+'7.Unpaid Losses &amp; LAE'!I32-'7.Unpaid Losses &amp; LAE'!J32-SUM('9c.G&amp;P Liability-NL &amp; LAE'!K31:L35)</f>
        <v>0</v>
      </c>
    </row>
    <row r="32" spans="1:11" x14ac:dyDescent="0.25">
      <c r="A32" s="132">
        <v>28</v>
      </c>
      <c r="B32" s="686" t="s">
        <v>336</v>
      </c>
      <c r="C32" s="686"/>
      <c r="D32" s="686"/>
      <c r="E32" s="686"/>
      <c r="F32" s="686"/>
      <c r="G32" s="686"/>
      <c r="H32" s="686"/>
      <c r="I32" s="686"/>
      <c r="J32" s="687"/>
      <c r="K32" s="134">
        <f>'7.Unpaid Losses &amp; LAE'!L13-'8.Loss &amp; LAE Paid and Incurred'!K13</f>
        <v>0</v>
      </c>
    </row>
    <row r="33" spans="1:11" x14ac:dyDescent="0.25">
      <c r="A33" s="132">
        <v>29</v>
      </c>
      <c r="B33" s="686" t="s">
        <v>337</v>
      </c>
      <c r="C33" s="686"/>
      <c r="D33" s="686"/>
      <c r="E33" s="686"/>
      <c r="F33" s="686"/>
      <c r="G33" s="686"/>
      <c r="H33" s="686"/>
      <c r="I33" s="686"/>
      <c r="J33" s="687"/>
      <c r="K33" s="134">
        <f>'7.Unpaid Losses &amp; LAE'!L32-'8.Loss &amp; LAE Paid and Incurred'!K31</f>
        <v>0</v>
      </c>
    </row>
    <row r="34" spans="1:11" x14ac:dyDescent="0.25">
      <c r="A34" s="132">
        <v>30</v>
      </c>
      <c r="B34" s="686" t="s">
        <v>338</v>
      </c>
      <c r="C34" s="686"/>
      <c r="D34" s="686"/>
      <c r="E34" s="686"/>
      <c r="F34" s="686"/>
      <c r="G34" s="686"/>
      <c r="H34" s="686"/>
      <c r="I34" s="686"/>
      <c r="J34" s="687"/>
      <c r="K34" s="134">
        <f>'7.Unpaid Losses &amp; LAE'!G14-'7.Unpaid Losses &amp; LAE'!H14+'7.Unpaid Losses &amp; LAE'!G33-'7.Unpaid Losses &amp; LAE'!H33-SUM('9d.Professional Liab.-NL &amp; LAE'!K20:L24)</f>
        <v>0</v>
      </c>
    </row>
    <row r="35" spans="1:11" x14ac:dyDescent="0.25">
      <c r="A35" s="132">
        <v>31</v>
      </c>
      <c r="B35" s="686" t="s">
        <v>339</v>
      </c>
      <c r="C35" s="686"/>
      <c r="D35" s="686"/>
      <c r="E35" s="686"/>
      <c r="F35" s="686"/>
      <c r="G35" s="686"/>
      <c r="H35" s="686"/>
      <c r="I35" s="686"/>
      <c r="J35" s="687"/>
      <c r="K35" s="134">
        <f>'7.Unpaid Losses &amp; LAE'!I14-'7.Unpaid Losses &amp; LAE'!J14+'7.Unpaid Losses &amp; LAE'!I33-'7.Unpaid Losses &amp; LAE'!J33-SUM('9d.Professional Liab.-NL &amp; LAE'!K31:L35)</f>
        <v>0</v>
      </c>
    </row>
    <row r="36" spans="1:11" x14ac:dyDescent="0.25">
      <c r="A36" s="132">
        <v>32</v>
      </c>
      <c r="B36" s="686" t="s">
        <v>340</v>
      </c>
      <c r="C36" s="686"/>
      <c r="D36" s="686"/>
      <c r="E36" s="686"/>
      <c r="F36" s="686"/>
      <c r="G36" s="686"/>
      <c r="H36" s="686"/>
      <c r="I36" s="686"/>
      <c r="J36" s="687"/>
      <c r="K36" s="134">
        <f>'7.Unpaid Losses &amp; LAE'!L14-'8.Loss &amp; LAE Paid and Incurred'!K14</f>
        <v>0</v>
      </c>
    </row>
    <row r="37" spans="1:11" x14ac:dyDescent="0.25">
      <c r="A37" s="132">
        <v>33</v>
      </c>
      <c r="B37" s="686" t="s">
        <v>341</v>
      </c>
      <c r="C37" s="686"/>
      <c r="D37" s="686"/>
      <c r="E37" s="686"/>
      <c r="F37" s="686"/>
      <c r="G37" s="686"/>
      <c r="H37" s="686"/>
      <c r="I37" s="686"/>
      <c r="J37" s="687"/>
      <c r="K37" s="134">
        <f>'7.Unpaid Losses &amp; LAE'!L33-'8.Loss &amp; LAE Paid and Incurred'!K32</f>
        <v>0</v>
      </c>
    </row>
    <row r="38" spans="1:11" x14ac:dyDescent="0.25">
      <c r="A38" s="132">
        <v>34</v>
      </c>
      <c r="B38" s="686" t="s">
        <v>342</v>
      </c>
      <c r="C38" s="686"/>
      <c r="D38" s="686"/>
      <c r="E38" s="686"/>
      <c r="F38" s="686"/>
      <c r="G38" s="686"/>
      <c r="H38" s="686"/>
      <c r="I38" s="686"/>
      <c r="J38" s="687"/>
      <c r="K38" s="134">
        <f>'7.Unpaid Losses &amp; LAE'!L15-'8.Loss &amp; LAE Paid and Incurred'!K15</f>
        <v>0</v>
      </c>
    </row>
    <row r="39" spans="1:11" x14ac:dyDescent="0.25">
      <c r="A39" s="132">
        <v>35</v>
      </c>
      <c r="B39" s="686" t="s">
        <v>343</v>
      </c>
      <c r="C39" s="686"/>
      <c r="D39" s="686"/>
      <c r="E39" s="686"/>
      <c r="F39" s="686"/>
      <c r="G39" s="686"/>
      <c r="H39" s="686"/>
      <c r="I39" s="686"/>
      <c r="J39" s="687"/>
      <c r="K39" s="134">
        <f>'7.Unpaid Losses &amp; LAE'!L34-'8.Loss &amp; LAE Paid and Incurred'!K33</f>
        <v>0</v>
      </c>
    </row>
    <row r="40" spans="1:11" x14ac:dyDescent="0.25">
      <c r="A40" s="132">
        <v>36</v>
      </c>
      <c r="B40" s="686" t="s">
        <v>344</v>
      </c>
      <c r="C40" s="686"/>
      <c r="D40" s="686"/>
      <c r="E40" s="686"/>
      <c r="F40" s="686"/>
      <c r="G40" s="686"/>
      <c r="H40" s="686"/>
      <c r="I40" s="686"/>
      <c r="J40" s="687"/>
      <c r="K40" s="134">
        <f>'7.Unpaid Losses &amp; LAE'!L16-'8.Loss &amp; LAE Paid and Incurred'!K16</f>
        <v>0</v>
      </c>
    </row>
    <row r="41" spans="1:11" x14ac:dyDescent="0.25">
      <c r="A41" s="132">
        <v>37</v>
      </c>
      <c r="B41" s="686" t="s">
        <v>345</v>
      </c>
      <c r="C41" s="686"/>
      <c r="D41" s="686"/>
      <c r="E41" s="686"/>
      <c r="F41" s="686"/>
      <c r="G41" s="686"/>
      <c r="H41" s="686"/>
      <c r="I41" s="686"/>
      <c r="J41" s="687"/>
      <c r="K41" s="134">
        <f>'7.Unpaid Losses &amp; LAE'!L35-'8.Loss &amp; LAE Paid and Incurred'!K34</f>
        <v>0</v>
      </c>
    </row>
    <row r="42" spans="1:11" x14ac:dyDescent="0.25">
      <c r="A42" s="132">
        <v>38</v>
      </c>
      <c r="B42" s="686" t="s">
        <v>346</v>
      </c>
      <c r="C42" s="686"/>
      <c r="D42" s="686"/>
      <c r="E42" s="686"/>
      <c r="F42" s="686"/>
      <c r="G42" s="686"/>
      <c r="H42" s="686"/>
      <c r="I42" s="686"/>
      <c r="J42" s="687"/>
      <c r="K42" s="134">
        <f>'7.Unpaid Losses &amp; LAE'!L17-'8.Loss &amp; LAE Paid and Incurred'!K17</f>
        <v>0</v>
      </c>
    </row>
    <row r="43" spans="1:11" x14ac:dyDescent="0.25">
      <c r="A43" s="132">
        <v>39</v>
      </c>
      <c r="B43" s="686" t="s">
        <v>347</v>
      </c>
      <c r="C43" s="686"/>
      <c r="D43" s="686"/>
      <c r="E43" s="686"/>
      <c r="F43" s="686"/>
      <c r="G43" s="686"/>
      <c r="H43" s="686"/>
      <c r="I43" s="686"/>
      <c r="J43" s="687"/>
      <c r="K43" s="134">
        <f>'7.Unpaid Losses &amp; LAE'!L36-'8.Loss &amp; LAE Paid and Incurred'!K35</f>
        <v>0</v>
      </c>
    </row>
    <row r="44" spans="1:11" x14ac:dyDescent="0.25">
      <c r="A44" s="132">
        <v>40</v>
      </c>
      <c r="B44" s="686" t="s">
        <v>348</v>
      </c>
      <c r="C44" s="686"/>
      <c r="D44" s="686"/>
      <c r="E44" s="686"/>
      <c r="F44" s="686"/>
      <c r="G44" s="686"/>
      <c r="H44" s="686"/>
      <c r="I44" s="686"/>
      <c r="J44" s="687"/>
      <c r="K44" s="134">
        <f>'7.Unpaid Losses &amp; LAE'!L18-'8.Loss &amp; LAE Paid and Incurred'!K18</f>
        <v>0</v>
      </c>
    </row>
    <row r="45" spans="1:11" x14ac:dyDescent="0.25">
      <c r="A45" s="132">
        <v>41</v>
      </c>
      <c r="B45" s="686" t="s">
        <v>349</v>
      </c>
      <c r="C45" s="686"/>
      <c r="D45" s="686"/>
      <c r="E45" s="686"/>
      <c r="F45" s="686"/>
      <c r="G45" s="686"/>
      <c r="H45" s="686"/>
      <c r="I45" s="686"/>
      <c r="J45" s="687"/>
      <c r="K45" s="134">
        <f>'7.Unpaid Losses &amp; LAE'!L37-'8.Loss &amp; LAE Paid and Incurred'!K36</f>
        <v>0</v>
      </c>
    </row>
    <row r="46" spans="1:11" x14ac:dyDescent="0.25">
      <c r="A46" s="132">
        <v>42</v>
      </c>
      <c r="B46" s="686" t="s">
        <v>417</v>
      </c>
      <c r="C46" s="686"/>
      <c r="D46" s="686"/>
      <c r="E46" s="686"/>
      <c r="F46" s="686"/>
      <c r="G46" s="686"/>
      <c r="H46" s="686"/>
      <c r="I46" s="686"/>
      <c r="J46" s="687"/>
      <c r="K46" s="134">
        <f>SUM('7.Unpaid Losses &amp; LAE'!G15:G18)-SUM('7.Unpaid Losses &amp; LAE'!H15:H18)+SUM('7.Unpaid Losses &amp; LAE'!G34:G37)-SUM('7.Unpaid Losses &amp; LAE'!H34:H37)-(SUM('9e. Additional Line-NL &amp; LAE'!K20:L24)+SUM('9f. Additional Line-NL &amp; LAE'!K20:L24)+SUM('9g. Additional Line-NL &amp; LAE'!K20:L24)+SUM('9h. Additional Line-NL &amp; LAE'!K20:L24)+SUM('9i. Additional Line-NL &amp; LAE'!K20:L24))</f>
        <v>0</v>
      </c>
    </row>
    <row r="47" spans="1:11" x14ac:dyDescent="0.25">
      <c r="A47" s="132">
        <v>43</v>
      </c>
      <c r="B47" s="686" t="s">
        <v>418</v>
      </c>
      <c r="C47" s="686"/>
      <c r="D47" s="686"/>
      <c r="E47" s="686"/>
      <c r="F47" s="686"/>
      <c r="G47" s="686"/>
      <c r="H47" s="686"/>
      <c r="I47" s="686"/>
      <c r="J47" s="687"/>
      <c r="K47" s="134">
        <f>SUM('7.Unpaid Losses &amp; LAE'!I15:I18)-SUM('7.Unpaid Losses &amp; LAE'!J15:J18)+SUM('7.Unpaid Losses &amp; LAE'!I34:I37)-SUM('7.Unpaid Losses &amp; LAE'!J34:J37)-(SUM('9e. Additional Line-NL &amp; LAE'!K31:L35)+SUM('9f. Additional Line-NL &amp; LAE'!K31:L35)+SUM('9g. Additional Line-NL &amp; LAE'!K31:L35)-SUM('9h. Additional Line-NL &amp; LAE'!K31:L35)-SUM('9i. Additional Line-NL &amp; LAE'!K31:L35))</f>
        <v>0</v>
      </c>
    </row>
    <row r="48" spans="1:11" x14ac:dyDescent="0.25">
      <c r="A48" s="132">
        <v>44</v>
      </c>
      <c r="B48" s="686" t="s">
        <v>350</v>
      </c>
      <c r="C48" s="686"/>
      <c r="D48" s="686"/>
      <c r="E48" s="686"/>
      <c r="F48" s="686"/>
      <c r="G48" s="686"/>
      <c r="H48" s="686"/>
      <c r="I48" s="686"/>
      <c r="J48" s="687"/>
      <c r="K48" s="135">
        <f>'3. Statement of Income - C&amp;S'!F10-'10a.Summary-Loss Dev.'!O14</f>
        <v>0</v>
      </c>
    </row>
    <row r="49" spans="1:11" ht="13.8" thickBot="1" x14ac:dyDescent="0.3">
      <c r="A49" s="136">
        <v>45</v>
      </c>
      <c r="B49" s="684" t="s">
        <v>351</v>
      </c>
      <c r="C49" s="684"/>
      <c r="D49" s="684"/>
      <c r="E49" s="684"/>
      <c r="F49" s="684"/>
      <c r="G49" s="684"/>
      <c r="H49" s="684"/>
      <c r="I49" s="684"/>
      <c r="J49" s="685"/>
      <c r="K49" s="137">
        <f>'3. Statement of Income - C&amp;S'!H10-'10a.Summary-Loss Dev.'!O13</f>
        <v>0</v>
      </c>
    </row>
  </sheetData>
  <mergeCells count="50">
    <mergeCell ref="A3:K4"/>
    <mergeCell ref="B6:J6"/>
    <mergeCell ref="B13:J13"/>
    <mergeCell ref="B1:E1"/>
    <mergeCell ref="F1:G1"/>
    <mergeCell ref="H1:J1"/>
    <mergeCell ref="B2:K2"/>
    <mergeCell ref="B5:J5"/>
    <mergeCell ref="B12:J12"/>
    <mergeCell ref="B7:J7"/>
    <mergeCell ref="B8:J8"/>
    <mergeCell ref="B9:J9"/>
    <mergeCell ref="B14:J14"/>
    <mergeCell ref="B10:J10"/>
    <mergeCell ref="B11:J11"/>
    <mergeCell ref="B17:J17"/>
    <mergeCell ref="B18:J18"/>
    <mergeCell ref="B19:J19"/>
    <mergeCell ref="B22:J22"/>
    <mergeCell ref="B15:J15"/>
    <mergeCell ref="B20:J20"/>
    <mergeCell ref="B21:J21"/>
    <mergeCell ref="B16:J16"/>
    <mergeCell ref="B35:J35"/>
    <mergeCell ref="B36:J36"/>
    <mergeCell ref="B34:J34"/>
    <mergeCell ref="B23:J23"/>
    <mergeCell ref="B24:J24"/>
    <mergeCell ref="B25:J25"/>
    <mergeCell ref="B26:J26"/>
    <mergeCell ref="B27:J27"/>
    <mergeCell ref="B28:J28"/>
    <mergeCell ref="B29:J29"/>
    <mergeCell ref="B30:J30"/>
    <mergeCell ref="B31:J31"/>
    <mergeCell ref="B32:J32"/>
    <mergeCell ref="B33:J33"/>
    <mergeCell ref="B49:J49"/>
    <mergeCell ref="B39:J39"/>
    <mergeCell ref="B40:J40"/>
    <mergeCell ref="B37:J37"/>
    <mergeCell ref="B38:J38"/>
    <mergeCell ref="B46:J46"/>
    <mergeCell ref="B47:J47"/>
    <mergeCell ref="B45:J45"/>
    <mergeCell ref="B48:J48"/>
    <mergeCell ref="B41:J41"/>
    <mergeCell ref="B42:J42"/>
    <mergeCell ref="B43:J43"/>
    <mergeCell ref="B44:J44"/>
  </mergeCells>
  <phoneticPr fontId="6" type="noConversion"/>
  <pageMargins left="0.7" right="0.7" top="0.75" bottom="0.75" header="0.3" footer="0.3"/>
  <pageSetup paperSize="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6"/>
  <sheetViews>
    <sheetView showGridLines="0" zoomScale="115" zoomScaleNormal="115" workbookViewId="0">
      <selection activeCell="H7" sqref="H7:I7"/>
    </sheetView>
  </sheetViews>
  <sheetFormatPr defaultRowHeight="13.2" x14ac:dyDescent="0.25"/>
  <sheetData>
    <row r="1" spans="1:9" x14ac:dyDescent="0.25">
      <c r="A1" s="277" t="s">
        <v>272</v>
      </c>
      <c r="B1" s="277"/>
      <c r="C1" s="277"/>
      <c r="D1" s="277"/>
      <c r="E1" s="278" t="str">
        <f>'Title Page'!A5</f>
        <v>December 31, 2021</v>
      </c>
      <c r="F1" s="279"/>
      <c r="G1" s="279"/>
      <c r="H1" s="18"/>
      <c r="I1" s="25" t="s">
        <v>246</v>
      </c>
    </row>
    <row r="2" spans="1:9" x14ac:dyDescent="0.25">
      <c r="A2" s="198">
        <f>'2.Balance Sheet'!A2</f>
        <v>0</v>
      </c>
      <c r="B2" s="173"/>
      <c r="C2" s="173"/>
      <c r="D2" s="173"/>
      <c r="E2" s="173"/>
      <c r="F2" s="173"/>
      <c r="G2" s="173"/>
      <c r="H2" s="173"/>
      <c r="I2" s="173"/>
    </row>
    <row r="3" spans="1:9" x14ac:dyDescent="0.25">
      <c r="A3" s="300" t="s">
        <v>20</v>
      </c>
      <c r="B3" s="301"/>
      <c r="C3" s="301"/>
      <c r="D3" s="301"/>
      <c r="E3" s="301"/>
      <c r="F3" s="301"/>
      <c r="G3" s="301"/>
      <c r="H3" s="301"/>
      <c r="I3" s="302"/>
    </row>
    <row r="4" spans="1:9" ht="12.75" customHeight="1" x14ac:dyDescent="0.25">
      <c r="A4" s="303"/>
      <c r="B4" s="304"/>
      <c r="C4" s="304"/>
      <c r="D4" s="304"/>
      <c r="E4" s="304"/>
      <c r="F4" s="304"/>
      <c r="G4" s="304"/>
      <c r="H4" s="304"/>
      <c r="I4" s="305"/>
    </row>
    <row r="5" spans="1:9" x14ac:dyDescent="0.25">
      <c r="A5" s="313"/>
      <c r="B5" s="314"/>
      <c r="C5" s="314"/>
      <c r="D5" s="314"/>
      <c r="E5" s="315"/>
      <c r="F5" s="306" t="str">
        <f>'2.Balance Sheet'!F7</f>
        <v>12/31/21</v>
      </c>
      <c r="G5" s="307"/>
      <c r="H5" s="310" t="str">
        <f>'2.Balance Sheet'!H7</f>
        <v>12/31/20</v>
      </c>
      <c r="I5" s="311"/>
    </row>
    <row r="6" spans="1:9" x14ac:dyDescent="0.25">
      <c r="A6" s="280"/>
      <c r="B6" s="281"/>
      <c r="C6" s="281"/>
      <c r="D6" s="281"/>
      <c r="E6" s="282"/>
      <c r="F6" s="308"/>
      <c r="G6" s="309"/>
      <c r="H6" s="312"/>
      <c r="I6" s="309"/>
    </row>
    <row r="7" spans="1:9" x14ac:dyDescent="0.25">
      <c r="A7" s="280" t="s">
        <v>126</v>
      </c>
      <c r="B7" s="281"/>
      <c r="C7" s="281"/>
      <c r="D7" s="281"/>
      <c r="E7" s="282"/>
      <c r="F7" s="296"/>
      <c r="G7" s="297"/>
      <c r="H7" s="296"/>
      <c r="I7" s="297"/>
    </row>
    <row r="8" spans="1:9" x14ac:dyDescent="0.25">
      <c r="A8" s="280" t="s">
        <v>300</v>
      </c>
      <c r="B8" s="281"/>
      <c r="C8" s="281"/>
      <c r="D8" s="281"/>
      <c r="E8" s="282"/>
      <c r="F8" s="298">
        <f>'5.Premium Schedule'!P29</f>
        <v>0</v>
      </c>
      <c r="G8" s="299"/>
      <c r="H8" s="298"/>
      <c r="I8" s="299"/>
    </row>
    <row r="9" spans="1:9" x14ac:dyDescent="0.25">
      <c r="A9" s="280" t="s">
        <v>114</v>
      </c>
      <c r="B9" s="281"/>
      <c r="C9" s="281"/>
      <c r="D9" s="281"/>
      <c r="E9" s="282"/>
      <c r="F9" s="298"/>
      <c r="G9" s="299"/>
      <c r="H9" s="298"/>
      <c r="I9" s="299"/>
    </row>
    <row r="10" spans="1:9" x14ac:dyDescent="0.25">
      <c r="A10" s="280" t="s">
        <v>115</v>
      </c>
      <c r="B10" s="281"/>
      <c r="C10" s="281"/>
      <c r="D10" s="281"/>
      <c r="E10" s="282"/>
      <c r="F10" s="298"/>
      <c r="G10" s="299"/>
      <c r="H10" s="298"/>
      <c r="I10" s="299"/>
    </row>
    <row r="11" spans="1:9" x14ac:dyDescent="0.25">
      <c r="A11" s="348" t="s">
        <v>116</v>
      </c>
      <c r="B11" s="349"/>
      <c r="C11" s="349"/>
      <c r="D11" s="349"/>
      <c r="E11" s="350"/>
      <c r="F11" s="298"/>
      <c r="G11" s="299"/>
      <c r="H11" s="298"/>
      <c r="I11" s="299"/>
    </row>
    <row r="12" spans="1:9" x14ac:dyDescent="0.25">
      <c r="A12" s="283" t="s">
        <v>301</v>
      </c>
      <c r="B12" s="284"/>
      <c r="C12" s="284"/>
      <c r="D12" s="284"/>
      <c r="E12" s="285"/>
      <c r="F12" s="291">
        <f>F10+F11</f>
        <v>0</v>
      </c>
      <c r="G12" s="292"/>
      <c r="H12" s="291">
        <f>H10+H11</f>
        <v>0</v>
      </c>
      <c r="I12" s="292"/>
    </row>
    <row r="13" spans="1:9" x14ac:dyDescent="0.25">
      <c r="A13" s="286"/>
      <c r="B13" s="287"/>
      <c r="C13" s="287"/>
      <c r="D13" s="287"/>
      <c r="E13" s="288"/>
      <c r="F13" s="293"/>
      <c r="G13" s="294"/>
      <c r="H13" s="293"/>
      <c r="I13" s="294"/>
    </row>
    <row r="14" spans="1:9" x14ac:dyDescent="0.25">
      <c r="A14" s="316" t="s">
        <v>127</v>
      </c>
      <c r="B14" s="316"/>
      <c r="C14" s="316"/>
      <c r="D14" s="316"/>
      <c r="E14" s="316"/>
      <c r="F14" s="295"/>
      <c r="G14" s="295"/>
      <c r="H14" s="295"/>
      <c r="I14" s="295"/>
    </row>
    <row r="15" spans="1:9" x14ac:dyDescent="0.25">
      <c r="A15" s="317" t="s">
        <v>117</v>
      </c>
      <c r="B15" s="317"/>
      <c r="C15" s="317"/>
      <c r="D15" s="317"/>
      <c r="E15" s="317"/>
      <c r="F15" s="289">
        <v>0</v>
      </c>
      <c r="G15" s="290"/>
      <c r="H15" s="289"/>
      <c r="I15" s="290"/>
    </row>
    <row r="16" spans="1:9" x14ac:dyDescent="0.25">
      <c r="A16" s="317" t="s">
        <v>118</v>
      </c>
      <c r="B16" s="317"/>
      <c r="C16" s="317"/>
      <c r="D16" s="317"/>
      <c r="E16" s="317"/>
      <c r="F16" s="342">
        <v>0</v>
      </c>
      <c r="G16" s="343"/>
      <c r="H16" s="342"/>
      <c r="I16" s="343"/>
    </row>
    <row r="17" spans="1:14" x14ac:dyDescent="0.25">
      <c r="A17" s="317" t="s">
        <v>119</v>
      </c>
      <c r="B17" s="317"/>
      <c r="C17" s="317"/>
      <c r="D17" s="317"/>
      <c r="E17" s="317"/>
      <c r="F17" s="298"/>
      <c r="G17" s="299"/>
      <c r="H17" s="298"/>
      <c r="I17" s="299"/>
    </row>
    <row r="18" spans="1:14" x14ac:dyDescent="0.25">
      <c r="A18" s="317" t="s">
        <v>120</v>
      </c>
      <c r="B18" s="317"/>
      <c r="C18" s="317"/>
      <c r="D18" s="317"/>
      <c r="E18" s="317"/>
      <c r="F18" s="298"/>
      <c r="G18" s="299"/>
      <c r="H18" s="298"/>
      <c r="I18" s="299"/>
    </row>
    <row r="19" spans="1:14" x14ac:dyDescent="0.25">
      <c r="A19" s="354" t="s">
        <v>121</v>
      </c>
      <c r="B19" s="354"/>
      <c r="C19" s="354"/>
      <c r="D19" s="354"/>
      <c r="E19" s="354"/>
      <c r="F19" s="328"/>
      <c r="G19" s="329"/>
      <c r="H19" s="344"/>
      <c r="I19" s="345"/>
    </row>
    <row r="20" spans="1:14" x14ac:dyDescent="0.25">
      <c r="A20" s="355" t="s">
        <v>302</v>
      </c>
      <c r="B20" s="356"/>
      <c r="C20" s="356"/>
      <c r="D20" s="356"/>
      <c r="E20" s="356"/>
      <c r="F20" s="346">
        <f>SUM(F15:G19)</f>
        <v>0</v>
      </c>
      <c r="G20" s="347"/>
      <c r="H20" s="291">
        <f>SUM(H15:I19)</f>
        <v>0</v>
      </c>
      <c r="I20" s="292"/>
    </row>
    <row r="21" spans="1:14" x14ac:dyDescent="0.25">
      <c r="A21" s="356"/>
      <c r="B21" s="356"/>
      <c r="C21" s="356"/>
      <c r="D21" s="356"/>
      <c r="E21" s="356"/>
      <c r="F21" s="293"/>
      <c r="G21" s="294"/>
      <c r="H21" s="293"/>
      <c r="I21" s="294"/>
    </row>
    <row r="22" spans="1:14" x14ac:dyDescent="0.25">
      <c r="A22" s="356" t="s">
        <v>303</v>
      </c>
      <c r="B22" s="356"/>
      <c r="C22" s="356"/>
      <c r="D22" s="356"/>
      <c r="E22" s="356"/>
      <c r="F22" s="291">
        <f>F12-F20</f>
        <v>0</v>
      </c>
      <c r="G22" s="292"/>
      <c r="H22" s="291">
        <f>H12-H20</f>
        <v>0</v>
      </c>
      <c r="I22" s="292"/>
    </row>
    <row r="23" spans="1:14" x14ac:dyDescent="0.25">
      <c r="A23" s="356"/>
      <c r="B23" s="356"/>
      <c r="C23" s="356"/>
      <c r="D23" s="356"/>
      <c r="E23" s="356"/>
      <c r="F23" s="293"/>
      <c r="G23" s="294"/>
      <c r="H23" s="293"/>
      <c r="I23" s="294"/>
    </row>
    <row r="24" spans="1:14" x14ac:dyDescent="0.25">
      <c r="A24" s="316" t="s">
        <v>122</v>
      </c>
      <c r="B24" s="316"/>
      <c r="C24" s="316"/>
      <c r="D24" s="316"/>
      <c r="E24" s="316"/>
      <c r="F24" s="296"/>
      <c r="G24" s="297"/>
      <c r="H24" s="296"/>
      <c r="I24" s="297"/>
    </row>
    <row r="25" spans="1:14" x14ac:dyDescent="0.25">
      <c r="A25" s="317" t="s">
        <v>123</v>
      </c>
      <c r="B25" s="317"/>
      <c r="C25" s="317"/>
      <c r="D25" s="317"/>
      <c r="E25" s="317"/>
      <c r="F25" s="298"/>
      <c r="G25" s="299"/>
      <c r="H25" s="298"/>
      <c r="I25" s="299"/>
    </row>
    <row r="26" spans="1:14" x14ac:dyDescent="0.25">
      <c r="A26" s="317" t="s">
        <v>124</v>
      </c>
      <c r="B26" s="317"/>
      <c r="C26" s="317"/>
      <c r="D26" s="317"/>
      <c r="E26" s="317"/>
      <c r="F26" s="351"/>
      <c r="G26" s="352"/>
      <c r="H26" s="351"/>
      <c r="I26" s="352"/>
    </row>
    <row r="27" spans="1:14" x14ac:dyDescent="0.25">
      <c r="A27" s="353" t="s">
        <v>305</v>
      </c>
      <c r="B27" s="281"/>
      <c r="C27" s="281"/>
      <c r="D27" s="281"/>
      <c r="E27" s="282"/>
      <c r="F27" s="320">
        <f>SUM(F22:G25)-F26</f>
        <v>0</v>
      </c>
      <c r="G27" s="320"/>
      <c r="H27" s="320">
        <f>SUM(H22:I25)-H26</f>
        <v>0</v>
      </c>
      <c r="I27" s="320"/>
    </row>
    <row r="28" spans="1:14" x14ac:dyDescent="0.25">
      <c r="A28" s="280"/>
      <c r="B28" s="281"/>
      <c r="C28" s="281"/>
      <c r="D28" s="281"/>
      <c r="E28" s="282"/>
      <c r="F28" s="320"/>
      <c r="G28" s="320"/>
      <c r="H28" s="320"/>
      <c r="I28" s="320"/>
    </row>
    <row r="29" spans="1:14" x14ac:dyDescent="0.25">
      <c r="A29" s="280" t="s">
        <v>125</v>
      </c>
      <c r="B29" s="281"/>
      <c r="C29" s="281"/>
      <c r="D29" s="281"/>
      <c r="E29" s="282"/>
      <c r="F29" s="324"/>
      <c r="G29" s="325"/>
      <c r="H29" s="324"/>
      <c r="I29" s="325"/>
      <c r="M29" s="16"/>
      <c r="N29" s="16"/>
    </row>
    <row r="30" spans="1:14" x14ac:dyDescent="0.25">
      <c r="A30" s="348" t="s">
        <v>306</v>
      </c>
      <c r="B30" s="349"/>
      <c r="C30" s="349"/>
      <c r="D30" s="349"/>
      <c r="E30" s="350"/>
      <c r="F30" s="328"/>
      <c r="G30" s="329"/>
      <c r="H30" s="328"/>
      <c r="I30" s="329"/>
      <c r="M30" s="17"/>
      <c r="N30" s="17"/>
    </row>
    <row r="31" spans="1:14" x14ac:dyDescent="0.25">
      <c r="A31" s="283" t="s">
        <v>304</v>
      </c>
      <c r="B31" s="284"/>
      <c r="C31" s="284"/>
      <c r="D31" s="284"/>
      <c r="E31" s="285"/>
      <c r="F31" s="291">
        <f>F27-(F29+F30)</f>
        <v>0</v>
      </c>
      <c r="G31" s="292"/>
      <c r="H31" s="291">
        <f>H27-(H29+H30)</f>
        <v>0</v>
      </c>
      <c r="I31" s="292"/>
    </row>
    <row r="32" spans="1:14" ht="13.8" thickBot="1" x14ac:dyDescent="0.3">
      <c r="A32" s="286"/>
      <c r="B32" s="287"/>
      <c r="C32" s="287"/>
      <c r="D32" s="287"/>
      <c r="E32" s="288"/>
      <c r="F32" s="326"/>
      <c r="G32" s="327"/>
      <c r="H32" s="326"/>
      <c r="I32" s="327"/>
    </row>
    <row r="33" spans="1:9" ht="13.8" thickTop="1" x14ac:dyDescent="0.25">
      <c r="A33" s="19"/>
      <c r="B33" s="4"/>
      <c r="C33" s="4"/>
      <c r="D33" s="4"/>
      <c r="E33" s="4"/>
      <c r="F33" s="7"/>
      <c r="G33" s="7"/>
      <c r="H33" s="7"/>
      <c r="I33" s="7"/>
    </row>
    <row r="35" spans="1:9" x14ac:dyDescent="0.25">
      <c r="A35" s="300" t="s">
        <v>21</v>
      </c>
      <c r="B35" s="301"/>
      <c r="C35" s="301"/>
      <c r="D35" s="301"/>
      <c r="E35" s="301"/>
      <c r="F35" s="301"/>
      <c r="G35" s="301"/>
      <c r="H35" s="301"/>
      <c r="I35" s="302"/>
    </row>
    <row r="36" spans="1:9" x14ac:dyDescent="0.25">
      <c r="A36" s="303"/>
      <c r="B36" s="304"/>
      <c r="C36" s="304"/>
      <c r="D36" s="304"/>
      <c r="E36" s="304"/>
      <c r="F36" s="304"/>
      <c r="G36" s="304"/>
      <c r="H36" s="304"/>
      <c r="I36" s="305"/>
    </row>
    <row r="37" spans="1:9" x14ac:dyDescent="0.25">
      <c r="A37" s="316" t="s">
        <v>128</v>
      </c>
      <c r="B37" s="316"/>
      <c r="C37" s="316"/>
      <c r="D37" s="316"/>
      <c r="E37" s="316"/>
      <c r="F37" s="338">
        <f>H54</f>
        <v>0</v>
      </c>
      <c r="G37" s="339"/>
      <c r="H37" s="338"/>
      <c r="I37" s="339"/>
    </row>
    <row r="38" spans="1:9" x14ac:dyDescent="0.25">
      <c r="A38" s="317" t="s">
        <v>129</v>
      </c>
      <c r="B38" s="317"/>
      <c r="C38" s="317"/>
      <c r="D38" s="317"/>
      <c r="E38" s="317"/>
      <c r="F38" s="318">
        <f>F31</f>
        <v>0</v>
      </c>
      <c r="G38" s="319"/>
      <c r="H38" s="318">
        <f>H31</f>
        <v>0</v>
      </c>
      <c r="I38" s="319"/>
    </row>
    <row r="39" spans="1:9" x14ac:dyDescent="0.25">
      <c r="A39" s="317" t="s">
        <v>130</v>
      </c>
      <c r="B39" s="317"/>
      <c r="C39" s="317"/>
      <c r="D39" s="317"/>
      <c r="E39" s="317"/>
      <c r="F39" s="340"/>
      <c r="G39" s="341"/>
      <c r="H39" s="340"/>
      <c r="I39" s="341"/>
    </row>
    <row r="40" spans="1:9" x14ac:dyDescent="0.25">
      <c r="A40" s="317" t="s">
        <v>307</v>
      </c>
      <c r="B40" s="317"/>
      <c r="C40" s="317"/>
      <c r="D40" s="317"/>
      <c r="E40" s="317"/>
      <c r="F40" s="320"/>
      <c r="G40" s="320"/>
      <c r="H40" s="320"/>
      <c r="I40" s="320"/>
    </row>
    <row r="41" spans="1:9" x14ac:dyDescent="0.25">
      <c r="A41" s="317" t="s">
        <v>134</v>
      </c>
      <c r="B41" s="317"/>
      <c r="C41" s="317"/>
      <c r="D41" s="317"/>
      <c r="E41" s="317"/>
      <c r="F41" s="321"/>
      <c r="G41" s="322"/>
      <c r="H41" s="321"/>
      <c r="I41" s="322"/>
    </row>
    <row r="42" spans="1:9" x14ac:dyDescent="0.25">
      <c r="A42" s="317" t="s">
        <v>131</v>
      </c>
      <c r="B42" s="317"/>
      <c r="C42" s="317"/>
      <c r="D42" s="317"/>
      <c r="E42" s="317"/>
      <c r="F42" s="318"/>
      <c r="G42" s="319"/>
      <c r="H42" s="323"/>
      <c r="I42" s="319"/>
    </row>
    <row r="43" spans="1:9" x14ac:dyDescent="0.25">
      <c r="A43" s="317" t="s">
        <v>308</v>
      </c>
      <c r="B43" s="317"/>
      <c r="C43" s="317"/>
      <c r="D43" s="317"/>
      <c r="E43" s="317"/>
      <c r="F43" s="318"/>
      <c r="G43" s="319"/>
      <c r="H43" s="318"/>
      <c r="I43" s="319"/>
    </row>
    <row r="44" spans="1:9" x14ac:dyDescent="0.25">
      <c r="A44" s="317" t="s">
        <v>132</v>
      </c>
      <c r="B44" s="317"/>
      <c r="C44" s="317"/>
      <c r="D44" s="317"/>
      <c r="E44" s="317"/>
      <c r="F44" s="318"/>
      <c r="G44" s="319"/>
      <c r="H44" s="318"/>
      <c r="I44" s="319"/>
    </row>
    <row r="45" spans="1:9" x14ac:dyDescent="0.25">
      <c r="A45" s="317" t="s">
        <v>135</v>
      </c>
      <c r="B45" s="317"/>
      <c r="C45" s="317"/>
      <c r="D45" s="317"/>
      <c r="E45" s="317"/>
      <c r="F45" s="318"/>
      <c r="G45" s="319"/>
      <c r="H45" s="318"/>
      <c r="I45" s="319"/>
    </row>
    <row r="46" spans="1:9" x14ac:dyDescent="0.25">
      <c r="A46" s="317" t="s">
        <v>131</v>
      </c>
      <c r="B46" s="317"/>
      <c r="C46" s="317"/>
      <c r="D46" s="317"/>
      <c r="E46" s="317"/>
      <c r="F46" s="318"/>
      <c r="G46" s="319"/>
      <c r="H46" s="318"/>
      <c r="I46" s="319"/>
    </row>
    <row r="47" spans="1:9" x14ac:dyDescent="0.25">
      <c r="A47" s="317" t="s">
        <v>309</v>
      </c>
      <c r="B47" s="317"/>
      <c r="C47" s="317"/>
      <c r="D47" s="317"/>
      <c r="E47" s="317"/>
      <c r="F47" s="318"/>
      <c r="G47" s="319"/>
      <c r="H47" s="318"/>
      <c r="I47" s="319"/>
    </row>
    <row r="48" spans="1:9" x14ac:dyDescent="0.25">
      <c r="A48" s="317" t="s">
        <v>133</v>
      </c>
      <c r="B48" s="317"/>
      <c r="C48" s="317"/>
      <c r="D48" s="317"/>
      <c r="E48" s="317"/>
      <c r="F48" s="318"/>
      <c r="G48" s="319"/>
      <c r="H48" s="318"/>
      <c r="I48" s="319"/>
    </row>
    <row r="49" spans="1:9" x14ac:dyDescent="0.25">
      <c r="A49" s="317" t="s">
        <v>310</v>
      </c>
      <c r="B49" s="317"/>
      <c r="C49" s="317"/>
      <c r="D49" s="317"/>
      <c r="E49" s="317"/>
      <c r="F49" s="318"/>
      <c r="G49" s="319"/>
      <c r="H49" s="318"/>
      <c r="I49" s="319"/>
    </row>
    <row r="50" spans="1:9" x14ac:dyDescent="0.25">
      <c r="A50" s="317" t="s">
        <v>311</v>
      </c>
      <c r="B50" s="317"/>
      <c r="C50" s="317"/>
      <c r="D50" s="317"/>
      <c r="E50" s="317"/>
      <c r="F50" s="318"/>
      <c r="G50" s="319"/>
      <c r="H50" s="318"/>
      <c r="I50" s="319"/>
    </row>
    <row r="51" spans="1:9" x14ac:dyDescent="0.25">
      <c r="A51" s="317" t="s">
        <v>85</v>
      </c>
      <c r="B51" s="317"/>
      <c r="C51" s="317"/>
      <c r="D51" s="317"/>
      <c r="E51" s="317"/>
      <c r="F51" s="336"/>
      <c r="G51" s="337"/>
      <c r="H51" s="336"/>
      <c r="I51" s="337"/>
    </row>
    <row r="52" spans="1:9" x14ac:dyDescent="0.25">
      <c r="A52" s="317" t="s">
        <v>86</v>
      </c>
      <c r="B52" s="317"/>
      <c r="C52" s="317"/>
      <c r="D52" s="317"/>
      <c r="E52" s="317"/>
      <c r="F52" s="318"/>
      <c r="G52" s="319"/>
      <c r="H52" s="318"/>
      <c r="I52" s="319"/>
    </row>
    <row r="53" spans="1:9" x14ac:dyDescent="0.25">
      <c r="A53" s="354"/>
      <c r="B53" s="354"/>
      <c r="C53" s="354"/>
      <c r="D53" s="354"/>
      <c r="E53" s="354"/>
      <c r="F53" s="334"/>
      <c r="G53" s="335"/>
      <c r="H53" s="334"/>
      <c r="I53" s="335"/>
    </row>
    <row r="54" spans="1:9" x14ac:dyDescent="0.25">
      <c r="A54" s="357" t="s">
        <v>312</v>
      </c>
      <c r="B54" s="284"/>
      <c r="C54" s="284"/>
      <c r="D54" s="284"/>
      <c r="E54" s="285"/>
      <c r="F54" s="330">
        <f>SUM(F37:G53)</f>
        <v>0</v>
      </c>
      <c r="G54" s="331"/>
      <c r="H54" s="330">
        <f>SUM(H37:I53)</f>
        <v>0</v>
      </c>
      <c r="I54" s="331"/>
    </row>
    <row r="55" spans="1:9" ht="13.8" thickBot="1" x14ac:dyDescent="0.3">
      <c r="A55" s="286"/>
      <c r="B55" s="287"/>
      <c r="C55" s="287"/>
      <c r="D55" s="287"/>
      <c r="E55" s="288"/>
      <c r="F55" s="332"/>
      <c r="G55" s="333"/>
      <c r="H55" s="332"/>
      <c r="I55" s="333"/>
    </row>
    <row r="56" spans="1:9" ht="13.8" thickTop="1" x14ac:dyDescent="0.25"/>
  </sheetData>
  <customSheetViews>
    <customSheetView guid="{E97D1411-9A8A-4327-B170-757D913D236A}" showPageBreaks="1" showRuler="0">
      <selection activeCell="K23" sqref="K23"/>
      <pageMargins left="0.75" right="0.75" top="1" bottom="1" header="0.5" footer="0.5"/>
      <pageSetup paperSize="5" orientation="portrait" r:id="rId1"/>
      <headerFooter alignWithMargins="0"/>
    </customSheetView>
  </customSheetViews>
  <mergeCells count="125">
    <mergeCell ref="A49:E49"/>
    <mergeCell ref="A50:E50"/>
    <mergeCell ref="A51:E51"/>
    <mergeCell ref="A48:E48"/>
    <mergeCell ref="A44:E44"/>
    <mergeCell ref="A54:E55"/>
    <mergeCell ref="A52:E52"/>
    <mergeCell ref="A53:E53"/>
    <mergeCell ref="A45:E45"/>
    <mergeCell ref="A46:E46"/>
    <mergeCell ref="A47:E47"/>
    <mergeCell ref="A11:E11"/>
    <mergeCell ref="H8:I8"/>
    <mergeCell ref="A25:E25"/>
    <mergeCell ref="A30:E30"/>
    <mergeCell ref="A7:E7"/>
    <mergeCell ref="A15:E15"/>
    <mergeCell ref="F7:G7"/>
    <mergeCell ref="F14:G14"/>
    <mergeCell ref="F10:G10"/>
    <mergeCell ref="F26:G26"/>
    <mergeCell ref="A27:E28"/>
    <mergeCell ref="A29:E29"/>
    <mergeCell ref="H17:I17"/>
    <mergeCell ref="A19:E19"/>
    <mergeCell ref="F22:G23"/>
    <mergeCell ref="A20:E21"/>
    <mergeCell ref="A22:E23"/>
    <mergeCell ref="H18:I18"/>
    <mergeCell ref="A24:E24"/>
    <mergeCell ref="A26:E26"/>
    <mergeCell ref="H26:I26"/>
    <mergeCell ref="H25:I25"/>
    <mergeCell ref="F19:G19"/>
    <mergeCell ref="F25:G25"/>
    <mergeCell ref="H16:I16"/>
    <mergeCell ref="H22:I23"/>
    <mergeCell ref="H19:I19"/>
    <mergeCell ref="F24:G24"/>
    <mergeCell ref="H24:I24"/>
    <mergeCell ref="F20:G21"/>
    <mergeCell ref="F16:G16"/>
    <mergeCell ref="F46:G46"/>
    <mergeCell ref="H46:I46"/>
    <mergeCell ref="F47:G47"/>
    <mergeCell ref="F48:G48"/>
    <mergeCell ref="H48:I48"/>
    <mergeCell ref="F44:G44"/>
    <mergeCell ref="H44:I44"/>
    <mergeCell ref="A37:E37"/>
    <mergeCell ref="A38:E38"/>
    <mergeCell ref="H47:I47"/>
    <mergeCell ref="F43:G43"/>
    <mergeCell ref="F37:G37"/>
    <mergeCell ref="H37:I37"/>
    <mergeCell ref="H39:I39"/>
    <mergeCell ref="H38:I38"/>
    <mergeCell ref="H43:I43"/>
    <mergeCell ref="F38:G38"/>
    <mergeCell ref="F39:G39"/>
    <mergeCell ref="A43:E43"/>
    <mergeCell ref="A39:E39"/>
    <mergeCell ref="A40:E40"/>
    <mergeCell ref="A41:E41"/>
    <mergeCell ref="A42:E42"/>
    <mergeCell ref="F54:G55"/>
    <mergeCell ref="H54:I55"/>
    <mergeCell ref="F49:G49"/>
    <mergeCell ref="H49:I49"/>
    <mergeCell ref="F53:G53"/>
    <mergeCell ref="H51:I51"/>
    <mergeCell ref="F52:G52"/>
    <mergeCell ref="H52:I52"/>
    <mergeCell ref="H53:I53"/>
    <mergeCell ref="F50:G50"/>
    <mergeCell ref="H50:I50"/>
    <mergeCell ref="F51:G51"/>
    <mergeCell ref="A16:E16"/>
    <mergeCell ref="A17:E17"/>
    <mergeCell ref="A18:E18"/>
    <mergeCell ref="F45:G45"/>
    <mergeCell ref="H45:I45"/>
    <mergeCell ref="F27:G28"/>
    <mergeCell ref="H27:I28"/>
    <mergeCell ref="F41:G41"/>
    <mergeCell ref="H41:I41"/>
    <mergeCell ref="H42:I42"/>
    <mergeCell ref="F40:G40"/>
    <mergeCell ref="F42:G42"/>
    <mergeCell ref="H40:I40"/>
    <mergeCell ref="A31:E32"/>
    <mergeCell ref="A35:I36"/>
    <mergeCell ref="F29:G29"/>
    <mergeCell ref="H31:I32"/>
    <mergeCell ref="H29:I29"/>
    <mergeCell ref="F30:G30"/>
    <mergeCell ref="F31:G32"/>
    <mergeCell ref="H30:I30"/>
    <mergeCell ref="H20:I21"/>
    <mergeCell ref="F17:G17"/>
    <mergeCell ref="F18:G18"/>
    <mergeCell ref="A1:D1"/>
    <mergeCell ref="E1:G1"/>
    <mergeCell ref="A2:I2"/>
    <mergeCell ref="A10:E10"/>
    <mergeCell ref="A12:E13"/>
    <mergeCell ref="F15:G15"/>
    <mergeCell ref="A8:E8"/>
    <mergeCell ref="F12:G13"/>
    <mergeCell ref="H12:I13"/>
    <mergeCell ref="H14:I14"/>
    <mergeCell ref="H7:I7"/>
    <mergeCell ref="H11:I11"/>
    <mergeCell ref="F9:G9"/>
    <mergeCell ref="H10:I10"/>
    <mergeCell ref="H9:I9"/>
    <mergeCell ref="F11:G11"/>
    <mergeCell ref="F8:G8"/>
    <mergeCell ref="A3:I4"/>
    <mergeCell ref="F5:G6"/>
    <mergeCell ref="H5:I6"/>
    <mergeCell ref="A5:E6"/>
    <mergeCell ref="H15:I15"/>
    <mergeCell ref="A9:E9"/>
    <mergeCell ref="A14:E14"/>
  </mergeCells>
  <phoneticPr fontId="0" type="noConversion"/>
  <pageMargins left="0.75" right="0.75" top="1" bottom="1" header="0.5" footer="0.5"/>
  <pageSetup paperSize="5"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1"/>
  <sheetViews>
    <sheetView showGridLines="0" topLeftCell="A54" zoomScaleNormal="100" workbookViewId="0">
      <selection activeCell="A2" sqref="A2:H2"/>
    </sheetView>
  </sheetViews>
  <sheetFormatPr defaultRowHeight="13.2" x14ac:dyDescent="0.25"/>
  <cols>
    <col min="1" max="1" width="4.44140625" style="9" customWidth="1"/>
    <col min="2" max="2" width="5.77734375" customWidth="1"/>
    <col min="4" max="4" width="17.77734375" customWidth="1"/>
    <col min="5" max="5" width="17.21875" customWidth="1"/>
    <col min="6" max="6" width="16.21875" customWidth="1"/>
  </cols>
  <sheetData>
    <row r="1" spans="1:9" x14ac:dyDescent="0.25">
      <c r="A1" s="277" t="s">
        <v>272</v>
      </c>
      <c r="B1" s="277"/>
      <c r="C1" s="277"/>
      <c r="D1" s="277"/>
      <c r="E1" s="278" t="str">
        <f>'Title Page'!A5</f>
        <v>December 31, 2021</v>
      </c>
      <c r="F1" s="279"/>
      <c r="G1" s="279"/>
      <c r="H1" s="25" t="s">
        <v>270</v>
      </c>
    </row>
    <row r="2" spans="1:9" x14ac:dyDescent="0.25">
      <c r="A2" s="198" t="str">
        <f>'2.Balance Sheet'!A5</f>
        <v>ASSETS</v>
      </c>
      <c r="B2" s="173"/>
      <c r="C2" s="173"/>
      <c r="D2" s="173"/>
      <c r="E2" s="173"/>
      <c r="F2" s="173"/>
      <c r="G2" s="173"/>
      <c r="H2" s="173"/>
      <c r="I2" s="30"/>
    </row>
    <row r="3" spans="1:9" x14ac:dyDescent="0.25">
      <c r="A3" s="300" t="s">
        <v>22</v>
      </c>
      <c r="B3" s="301"/>
      <c r="C3" s="301"/>
      <c r="D3" s="301"/>
      <c r="E3" s="301"/>
      <c r="F3" s="301"/>
      <c r="G3" s="301"/>
      <c r="H3" s="302"/>
    </row>
    <row r="4" spans="1:9" x14ac:dyDescent="0.25">
      <c r="A4" s="303"/>
      <c r="B4" s="304"/>
      <c r="C4" s="304"/>
      <c r="D4" s="304"/>
      <c r="E4" s="304"/>
      <c r="F4" s="304"/>
      <c r="G4" s="304"/>
      <c r="H4" s="305"/>
    </row>
    <row r="5" spans="1:9" x14ac:dyDescent="0.25">
      <c r="A5" s="28"/>
      <c r="B5" s="181"/>
      <c r="C5" s="181"/>
      <c r="D5" s="181"/>
      <c r="E5" s="181"/>
      <c r="F5" s="181"/>
      <c r="G5" s="181"/>
      <c r="H5" s="181"/>
      <c r="I5" s="4"/>
    </row>
    <row r="6" spans="1:9" x14ac:dyDescent="0.25">
      <c r="A6" s="63" t="s">
        <v>265</v>
      </c>
      <c r="B6" s="370" t="s">
        <v>430</v>
      </c>
      <c r="C6" s="371"/>
      <c r="D6" s="371"/>
      <c r="E6" s="371"/>
      <c r="F6" s="371"/>
      <c r="G6" s="371"/>
      <c r="H6" s="371"/>
      <c r="I6" s="4"/>
    </row>
    <row r="7" spans="1:9" x14ac:dyDescent="0.25">
      <c r="A7" s="28"/>
      <c r="B7" s="371"/>
      <c r="C7" s="371"/>
      <c r="D7" s="371"/>
      <c r="E7" s="371"/>
      <c r="F7" s="371"/>
      <c r="G7" s="371"/>
      <c r="H7" s="371"/>
      <c r="I7" s="4"/>
    </row>
    <row r="8" spans="1:9" x14ac:dyDescent="0.25">
      <c r="A8" s="28"/>
      <c r="B8" s="361"/>
      <c r="C8" s="361"/>
      <c r="D8" s="361"/>
      <c r="E8" s="361"/>
      <c r="F8" s="361"/>
      <c r="G8" s="361"/>
      <c r="H8" s="361"/>
      <c r="I8" s="4"/>
    </row>
    <row r="9" spans="1:9" x14ac:dyDescent="0.25">
      <c r="A9" s="28"/>
      <c r="B9" s="361"/>
      <c r="C9" s="361"/>
      <c r="D9" s="361"/>
      <c r="E9" s="361"/>
      <c r="F9" s="361"/>
      <c r="G9" s="361"/>
      <c r="H9" s="361"/>
      <c r="I9" s="4"/>
    </row>
    <row r="10" spans="1:9" x14ac:dyDescent="0.25">
      <c r="A10" s="28"/>
      <c r="B10" s="179"/>
      <c r="C10" s="179"/>
      <c r="D10" s="179"/>
      <c r="E10" s="179"/>
      <c r="F10" s="179"/>
      <c r="G10" s="179"/>
      <c r="H10" s="179"/>
      <c r="I10" s="4"/>
    </row>
    <row r="11" spans="1:9" x14ac:dyDescent="0.25">
      <c r="A11" s="63" t="s">
        <v>266</v>
      </c>
      <c r="B11" s="200" t="s">
        <v>23</v>
      </c>
      <c r="C11" s="181"/>
      <c r="D11" s="181"/>
      <c r="E11" s="181"/>
      <c r="F11" s="181"/>
      <c r="G11" s="181"/>
      <c r="H11" s="181"/>
      <c r="I11" s="4"/>
    </row>
    <row r="12" spans="1:9" ht="13.8" thickBot="1" x14ac:dyDescent="0.3">
      <c r="A12" s="28"/>
      <c r="B12" s="181"/>
      <c r="C12" s="181"/>
      <c r="D12" s="181"/>
      <c r="E12" s="181"/>
      <c r="F12" s="181"/>
      <c r="G12" s="181"/>
      <c r="H12" s="181"/>
      <c r="I12" s="4"/>
    </row>
    <row r="13" spans="1:9" ht="13.8" thickBot="1" x14ac:dyDescent="0.3">
      <c r="A13" s="28"/>
      <c r="B13" s="4"/>
      <c r="C13" s="363" t="s">
        <v>24</v>
      </c>
      <c r="D13" s="372" t="s">
        <v>27</v>
      </c>
      <c r="E13" s="372" t="s">
        <v>28</v>
      </c>
      <c r="F13" s="369" t="s">
        <v>29</v>
      </c>
      <c r="G13" s="369"/>
      <c r="H13" s="4"/>
      <c r="I13" s="4"/>
    </row>
    <row r="14" spans="1:9" ht="13.8" thickBot="1" x14ac:dyDescent="0.3">
      <c r="A14" s="28"/>
      <c r="B14" s="4"/>
      <c r="C14" s="363"/>
      <c r="D14" s="372"/>
      <c r="E14" s="372"/>
      <c r="F14" s="369"/>
      <c r="G14" s="369"/>
      <c r="H14" s="4"/>
      <c r="I14" s="4"/>
    </row>
    <row r="15" spans="1:9" ht="13.8" thickBot="1" x14ac:dyDescent="0.3">
      <c r="A15" s="28"/>
      <c r="B15" s="4"/>
      <c r="C15" s="363" t="s">
        <v>25</v>
      </c>
      <c r="D15" s="367"/>
      <c r="E15" s="367"/>
      <c r="F15" s="366"/>
      <c r="G15" s="366"/>
      <c r="H15" s="4"/>
      <c r="I15" s="4"/>
    </row>
    <row r="16" spans="1:9" ht="13.8" thickBot="1" x14ac:dyDescent="0.3">
      <c r="A16" s="28"/>
      <c r="B16" s="4"/>
      <c r="C16" s="363"/>
      <c r="D16" s="367"/>
      <c r="E16" s="367"/>
      <c r="F16" s="366"/>
      <c r="G16" s="366"/>
      <c r="H16" s="4"/>
      <c r="I16" s="4"/>
    </row>
    <row r="17" spans="1:9" ht="13.8" thickBot="1" x14ac:dyDescent="0.3">
      <c r="A17" s="28"/>
      <c r="B17" s="4"/>
      <c r="C17" s="363" t="s">
        <v>26</v>
      </c>
      <c r="D17" s="367"/>
      <c r="E17" s="367"/>
      <c r="F17" s="366"/>
      <c r="G17" s="366"/>
      <c r="H17" s="4"/>
      <c r="I17" s="4"/>
    </row>
    <row r="18" spans="1:9" ht="13.8" thickBot="1" x14ac:dyDescent="0.3">
      <c r="A18" s="28"/>
      <c r="B18" s="4"/>
      <c r="C18" s="363"/>
      <c r="D18" s="367"/>
      <c r="E18" s="367"/>
      <c r="F18" s="366"/>
      <c r="G18" s="366"/>
      <c r="H18" s="4"/>
      <c r="I18" s="4"/>
    </row>
    <row r="19" spans="1:9" x14ac:dyDescent="0.25">
      <c r="A19" s="28"/>
      <c r="B19" s="181"/>
      <c r="C19" s="181"/>
      <c r="D19" s="181"/>
      <c r="E19" s="181"/>
      <c r="F19" s="181"/>
      <c r="G19" s="181"/>
      <c r="H19" s="181"/>
      <c r="I19" s="4"/>
    </row>
    <row r="20" spans="1:9" x14ac:dyDescent="0.25">
      <c r="A20" s="28" t="s">
        <v>30</v>
      </c>
      <c r="B20" s="362" t="s">
        <v>267</v>
      </c>
      <c r="C20" s="181"/>
      <c r="D20" s="181"/>
      <c r="E20" s="181"/>
      <c r="F20" s="181"/>
      <c r="G20" s="181"/>
      <c r="H20" s="181"/>
      <c r="I20" s="4"/>
    </row>
    <row r="21" spans="1:9" x14ac:dyDescent="0.25">
      <c r="A21" s="28"/>
      <c r="B21" s="361"/>
      <c r="C21" s="361"/>
      <c r="D21" s="361"/>
      <c r="E21" s="361"/>
      <c r="F21" s="361"/>
      <c r="G21" s="361"/>
      <c r="H21" s="361"/>
      <c r="I21" s="4"/>
    </row>
    <row r="22" spans="1:9" x14ac:dyDescent="0.25">
      <c r="A22" s="28"/>
      <c r="B22" s="368"/>
      <c r="C22" s="368"/>
      <c r="D22" s="368"/>
      <c r="E22" s="368"/>
      <c r="F22" s="368"/>
      <c r="G22" s="368"/>
      <c r="H22" s="368"/>
      <c r="I22" s="4"/>
    </row>
    <row r="23" spans="1:9" x14ac:dyDescent="0.25">
      <c r="A23" s="28"/>
      <c r="B23" s="181"/>
      <c r="C23" s="181"/>
      <c r="D23" s="181"/>
      <c r="E23" s="181"/>
      <c r="F23" s="181"/>
      <c r="G23" s="181"/>
      <c r="H23" s="181"/>
      <c r="I23" s="4"/>
    </row>
    <row r="24" spans="1:9" x14ac:dyDescent="0.25">
      <c r="A24" s="28" t="s">
        <v>31</v>
      </c>
      <c r="B24" s="360" t="s">
        <v>452</v>
      </c>
      <c r="C24" s="181"/>
      <c r="D24" s="181"/>
      <c r="E24" s="181"/>
      <c r="F24" s="181"/>
      <c r="G24" s="181"/>
      <c r="H24" s="181"/>
      <c r="I24" s="4"/>
    </row>
    <row r="25" spans="1:9" x14ac:dyDescent="0.25">
      <c r="A25" s="28"/>
      <c r="B25" s="361"/>
      <c r="C25" s="361"/>
      <c r="D25" s="361"/>
      <c r="E25" s="361"/>
      <c r="F25" s="361"/>
      <c r="G25" s="361"/>
      <c r="H25" s="361"/>
      <c r="I25" s="4"/>
    </row>
    <row r="26" spans="1:9" x14ac:dyDescent="0.25">
      <c r="A26" s="28"/>
      <c r="B26" s="368"/>
      <c r="C26" s="368"/>
      <c r="D26" s="368"/>
      <c r="E26" s="368"/>
      <c r="F26" s="368"/>
      <c r="G26" s="368"/>
      <c r="H26" s="368"/>
      <c r="I26" s="4"/>
    </row>
    <row r="27" spans="1:9" x14ac:dyDescent="0.25">
      <c r="A27" s="28"/>
      <c r="B27" s="179"/>
      <c r="C27" s="179"/>
      <c r="D27" s="179"/>
      <c r="E27" s="179"/>
      <c r="F27" s="179"/>
      <c r="G27" s="179"/>
      <c r="H27" s="179"/>
      <c r="I27" s="4"/>
    </row>
    <row r="28" spans="1:9" x14ac:dyDescent="0.25">
      <c r="A28" s="28" t="s">
        <v>32</v>
      </c>
      <c r="B28" s="360" t="s">
        <v>451</v>
      </c>
      <c r="C28" s="181"/>
      <c r="D28" s="181"/>
      <c r="E28" s="181"/>
      <c r="F28" s="181"/>
      <c r="G28" s="181"/>
      <c r="H28" s="181"/>
      <c r="I28" s="4"/>
    </row>
    <row r="29" spans="1:9" x14ac:dyDescent="0.25">
      <c r="A29" s="28"/>
      <c r="B29" s="361"/>
      <c r="C29" s="361"/>
      <c r="D29" s="361"/>
      <c r="E29" s="361"/>
      <c r="F29" s="361"/>
      <c r="G29" s="361"/>
      <c r="H29" s="361"/>
      <c r="I29" s="4"/>
    </row>
    <row r="30" spans="1:9" x14ac:dyDescent="0.25">
      <c r="A30" s="28"/>
      <c r="B30" s="368"/>
      <c r="C30" s="368"/>
      <c r="D30" s="368"/>
      <c r="E30" s="368"/>
      <c r="F30" s="368"/>
      <c r="G30" s="368"/>
      <c r="H30" s="368"/>
      <c r="I30" s="4"/>
    </row>
    <row r="31" spans="1:9" x14ac:dyDescent="0.25">
      <c r="A31" s="28"/>
      <c r="B31" s="179"/>
      <c r="C31" s="179"/>
      <c r="D31" s="179"/>
      <c r="E31" s="179"/>
      <c r="F31" s="179"/>
      <c r="G31" s="179"/>
      <c r="H31" s="179"/>
      <c r="I31" s="4"/>
    </row>
    <row r="32" spans="1:9" x14ac:dyDescent="0.25">
      <c r="A32" s="28" t="s">
        <v>33</v>
      </c>
      <c r="B32" s="181" t="s">
        <v>136</v>
      </c>
      <c r="C32" s="181"/>
      <c r="D32" s="181"/>
      <c r="E32" s="181"/>
      <c r="F32" s="181"/>
      <c r="G32" s="181"/>
      <c r="H32" s="181"/>
      <c r="I32" s="4"/>
    </row>
    <row r="33" spans="1:9" x14ac:dyDescent="0.25">
      <c r="A33" s="28"/>
      <c r="B33" s="361"/>
      <c r="C33" s="361"/>
      <c r="D33" s="361"/>
      <c r="E33" s="361"/>
      <c r="F33" s="361"/>
      <c r="G33" s="361"/>
      <c r="H33" s="361"/>
      <c r="I33" s="4"/>
    </row>
    <row r="34" spans="1:9" x14ac:dyDescent="0.25">
      <c r="A34" s="28"/>
      <c r="B34" s="364"/>
      <c r="C34" s="364"/>
      <c r="D34" s="364"/>
      <c r="E34" s="364"/>
      <c r="F34" s="364"/>
      <c r="G34" s="364"/>
      <c r="H34" s="364"/>
      <c r="I34" s="4"/>
    </row>
    <row r="35" spans="1:9" x14ac:dyDescent="0.25">
      <c r="A35" s="28"/>
      <c r="B35" s="154"/>
      <c r="C35" s="154"/>
      <c r="D35" s="154"/>
      <c r="E35" s="154"/>
      <c r="F35" s="154"/>
      <c r="G35" s="154"/>
      <c r="H35" s="154"/>
      <c r="I35" s="4"/>
    </row>
    <row r="36" spans="1:9" x14ac:dyDescent="0.25">
      <c r="A36" s="28"/>
      <c r="B36" s="153"/>
      <c r="C36" s="153"/>
      <c r="D36" s="153"/>
      <c r="E36" s="153"/>
      <c r="F36" s="153"/>
      <c r="G36" s="153"/>
      <c r="H36" s="153"/>
      <c r="I36" s="4"/>
    </row>
    <row r="37" spans="1:9" x14ac:dyDescent="0.25">
      <c r="A37" s="29" t="s">
        <v>459</v>
      </c>
      <c r="B37" s="153"/>
      <c r="C37" s="153"/>
      <c r="D37" s="153"/>
      <c r="E37" s="153"/>
      <c r="F37" s="153"/>
      <c r="G37" s="153"/>
      <c r="H37" s="153"/>
      <c r="I37" s="4"/>
    </row>
    <row r="38" spans="1:9" x14ac:dyDescent="0.25">
      <c r="A38" s="28"/>
      <c r="B38" s="153"/>
      <c r="C38" s="153"/>
      <c r="D38" s="153"/>
      <c r="E38" s="153"/>
      <c r="F38" s="153"/>
      <c r="G38" s="153"/>
      <c r="H38" s="153"/>
      <c r="I38" s="4"/>
    </row>
    <row r="39" spans="1:9" x14ac:dyDescent="0.25">
      <c r="A39" s="28"/>
      <c r="B39" s="154"/>
      <c r="C39" s="154"/>
      <c r="D39" s="154"/>
      <c r="E39" s="154"/>
      <c r="F39" s="154"/>
      <c r="G39" s="154"/>
      <c r="H39" s="154"/>
      <c r="I39" s="4"/>
    </row>
    <row r="40" spans="1:9" x14ac:dyDescent="0.25">
      <c r="A40" s="28"/>
      <c r="B40" s="179"/>
      <c r="C40" s="179"/>
      <c r="D40" s="179"/>
      <c r="E40" s="179"/>
      <c r="F40" s="179"/>
      <c r="G40" s="179"/>
      <c r="H40" s="179"/>
      <c r="I40" s="4"/>
    </row>
    <row r="41" spans="1:9" x14ac:dyDescent="0.25">
      <c r="A41" s="28" t="s">
        <v>34</v>
      </c>
      <c r="B41" s="358" t="s">
        <v>137</v>
      </c>
      <c r="C41" s="358"/>
      <c r="D41" s="358"/>
      <c r="E41" s="358"/>
      <c r="F41" s="358"/>
      <c r="G41" s="358"/>
      <c r="H41" s="358"/>
      <c r="I41" s="4"/>
    </row>
    <row r="42" spans="1:9" x14ac:dyDescent="0.25">
      <c r="A42" s="28"/>
      <c r="B42" s="358"/>
      <c r="C42" s="358"/>
      <c r="D42" s="358"/>
      <c r="E42" s="358"/>
      <c r="F42" s="358"/>
      <c r="G42" s="358"/>
      <c r="H42" s="358"/>
      <c r="I42" s="4"/>
    </row>
    <row r="43" spans="1:9" ht="20.25" customHeight="1" x14ac:dyDescent="0.25">
      <c r="A43" s="28"/>
      <c r="B43" s="181"/>
      <c r="C43" s="181"/>
      <c r="D43" s="181"/>
      <c r="E43" s="181"/>
      <c r="F43" s="181"/>
      <c r="G43" s="181"/>
      <c r="H43" s="181"/>
      <c r="I43" s="4"/>
    </row>
    <row r="44" spans="1:9" x14ac:dyDescent="0.25">
      <c r="A44" s="28"/>
      <c r="B44" s="361"/>
      <c r="C44" s="361"/>
      <c r="D44" s="361"/>
      <c r="E44" s="361"/>
      <c r="F44" s="361"/>
      <c r="G44" s="361"/>
      <c r="H44" s="361"/>
      <c r="I44" s="4"/>
    </row>
    <row r="45" spans="1:9" x14ac:dyDescent="0.25">
      <c r="A45" s="28"/>
      <c r="B45" s="179"/>
      <c r="C45" s="179"/>
      <c r="D45" s="179"/>
      <c r="E45" s="179"/>
      <c r="F45" s="179"/>
      <c r="G45" s="179"/>
      <c r="H45" s="179"/>
      <c r="I45" s="4"/>
    </row>
    <row r="46" spans="1:9" x14ac:dyDescent="0.25">
      <c r="A46" s="28" t="s">
        <v>35</v>
      </c>
      <c r="B46" s="181" t="s">
        <v>138</v>
      </c>
      <c r="C46" s="181"/>
      <c r="D46" s="181"/>
      <c r="E46" s="181"/>
      <c r="F46" s="181"/>
      <c r="G46" s="181"/>
      <c r="H46" s="181"/>
      <c r="I46" s="4"/>
    </row>
    <row r="47" spans="1:9" x14ac:dyDescent="0.25">
      <c r="A47" s="28"/>
      <c r="B47" s="181" t="s">
        <v>139</v>
      </c>
      <c r="C47" s="181"/>
      <c r="D47" s="110"/>
      <c r="E47" s="4" t="s">
        <v>140</v>
      </c>
      <c r="F47" s="359"/>
      <c r="G47" s="359"/>
      <c r="H47" s="359"/>
      <c r="I47" s="4"/>
    </row>
    <row r="48" spans="1:9" x14ac:dyDescent="0.25">
      <c r="A48" s="28"/>
      <c r="B48" s="181"/>
      <c r="C48" s="181"/>
      <c r="D48" s="181"/>
      <c r="E48" s="181"/>
      <c r="F48" s="181"/>
      <c r="G48" s="181"/>
      <c r="H48" s="181"/>
      <c r="I48" s="4"/>
    </row>
    <row r="49" spans="1:10" ht="18.75" customHeight="1" x14ac:dyDescent="0.25">
      <c r="A49" s="28" t="s">
        <v>36</v>
      </c>
      <c r="B49" s="181" t="s">
        <v>142</v>
      </c>
      <c r="C49" s="181"/>
      <c r="D49" s="181"/>
      <c r="E49" s="181"/>
      <c r="F49" s="181"/>
      <c r="G49" s="181"/>
      <c r="H49" s="181"/>
      <c r="I49" s="4"/>
    </row>
    <row r="50" spans="1:10" x14ac:dyDescent="0.25">
      <c r="A50" s="28"/>
      <c r="B50" s="181" t="s">
        <v>141</v>
      </c>
      <c r="C50" s="181"/>
      <c r="D50" s="181"/>
      <c r="E50" s="181"/>
      <c r="F50" s="359"/>
      <c r="G50" s="359"/>
      <c r="H50" s="359"/>
      <c r="I50" s="4"/>
    </row>
    <row r="51" spans="1:10" x14ac:dyDescent="0.25">
      <c r="A51" s="28"/>
      <c r="B51" s="181"/>
      <c r="C51" s="181"/>
      <c r="D51" s="181"/>
      <c r="E51" s="181"/>
      <c r="F51" s="181"/>
      <c r="G51" s="181"/>
      <c r="H51" s="181"/>
      <c r="I51" s="4"/>
    </row>
    <row r="52" spans="1:10" x14ac:dyDescent="0.25">
      <c r="A52" s="28" t="s">
        <v>37</v>
      </c>
      <c r="B52" s="358" t="s">
        <v>143</v>
      </c>
      <c r="C52" s="358"/>
      <c r="D52" s="358"/>
      <c r="E52" s="358"/>
      <c r="F52" s="358"/>
      <c r="G52" s="358"/>
      <c r="H52" s="358"/>
      <c r="I52" s="4"/>
    </row>
    <row r="53" spans="1:10" x14ac:dyDescent="0.25">
      <c r="A53" s="28"/>
      <c r="B53" s="358"/>
      <c r="C53" s="358"/>
      <c r="D53" s="358"/>
      <c r="E53" s="358"/>
      <c r="F53" s="358"/>
      <c r="G53" s="358"/>
      <c r="H53" s="358"/>
      <c r="I53" s="4"/>
    </row>
    <row r="54" spans="1:10" ht="18.75" customHeight="1" x14ac:dyDescent="0.25">
      <c r="A54" s="28"/>
      <c r="B54" s="181"/>
      <c r="C54" s="181"/>
      <c r="D54" s="181"/>
      <c r="E54" s="181"/>
      <c r="F54" s="181"/>
      <c r="G54" s="181"/>
      <c r="H54" s="181"/>
      <c r="I54" s="4"/>
    </row>
    <row r="55" spans="1:10" x14ac:dyDescent="0.25">
      <c r="A55" s="28"/>
      <c r="B55" s="361"/>
      <c r="C55" s="361"/>
      <c r="D55" s="361"/>
      <c r="E55" s="361"/>
      <c r="F55" s="361"/>
      <c r="G55" s="361"/>
      <c r="H55" s="361"/>
      <c r="I55" s="4"/>
    </row>
    <row r="56" spans="1:10" x14ac:dyDescent="0.25">
      <c r="A56" s="28"/>
      <c r="B56" s="181"/>
      <c r="C56" s="181"/>
      <c r="D56" s="181"/>
      <c r="E56" s="181"/>
      <c r="F56" s="181"/>
      <c r="G56" s="181"/>
      <c r="H56" s="181"/>
      <c r="I56" s="4"/>
    </row>
    <row r="57" spans="1:10" x14ac:dyDescent="0.25">
      <c r="A57" s="63" t="s">
        <v>425</v>
      </c>
      <c r="B57" s="362" t="s">
        <v>421</v>
      </c>
      <c r="C57" s="181"/>
      <c r="D57" s="181"/>
      <c r="E57" s="181"/>
      <c r="F57" s="181"/>
      <c r="G57" s="181"/>
      <c r="H57" s="181"/>
      <c r="I57" s="4"/>
      <c r="J57" s="4"/>
    </row>
    <row r="58" spans="1:10" x14ac:dyDescent="0.25">
      <c r="A58" s="28"/>
      <c r="B58" s="362" t="s">
        <v>422</v>
      </c>
      <c r="C58" s="181"/>
      <c r="D58" s="181"/>
      <c r="E58" s="181"/>
      <c r="F58" s="181"/>
      <c r="G58" s="181"/>
      <c r="H58" s="181"/>
      <c r="I58" s="4"/>
      <c r="J58" s="4"/>
    </row>
    <row r="59" spans="1:10" x14ac:dyDescent="0.25">
      <c r="A59" s="28"/>
      <c r="B59" s="361"/>
      <c r="C59" s="361"/>
      <c r="D59" s="361"/>
      <c r="E59" s="361"/>
      <c r="F59" s="361"/>
      <c r="G59" s="361"/>
      <c r="H59" s="361"/>
      <c r="I59" s="4"/>
      <c r="J59" s="4"/>
    </row>
    <row r="60" spans="1:10" x14ac:dyDescent="0.25">
      <c r="A60" s="28"/>
      <c r="B60" s="179"/>
      <c r="C60" s="179"/>
      <c r="D60" s="179"/>
      <c r="E60" s="179"/>
      <c r="F60" s="179"/>
      <c r="G60" s="179"/>
      <c r="H60" s="179"/>
      <c r="I60" s="4"/>
      <c r="J60" s="4"/>
    </row>
    <row r="61" spans="1:10" x14ac:dyDescent="0.25">
      <c r="A61" s="63" t="s">
        <v>426</v>
      </c>
      <c r="B61" s="362" t="s">
        <v>423</v>
      </c>
      <c r="C61" s="181"/>
      <c r="D61" s="181"/>
      <c r="E61" s="181"/>
      <c r="F61" s="181"/>
      <c r="G61" s="181"/>
      <c r="H61" s="181"/>
      <c r="I61" s="4"/>
      <c r="J61" s="4"/>
    </row>
    <row r="62" spans="1:10" ht="16.5" customHeight="1" x14ac:dyDescent="0.25">
      <c r="A62" s="28"/>
      <c r="B62" s="365"/>
      <c r="C62" s="365"/>
      <c r="D62" s="365"/>
      <c r="E62" s="365"/>
      <c r="F62" s="365"/>
      <c r="G62" s="365"/>
      <c r="H62" s="365"/>
      <c r="I62" s="4"/>
      <c r="J62" s="4"/>
    </row>
    <row r="63" spans="1:10" x14ac:dyDescent="0.25">
      <c r="A63" s="28"/>
      <c r="B63" s="181"/>
      <c r="C63" s="181"/>
      <c r="D63" s="181"/>
      <c r="E63" s="181"/>
      <c r="F63" s="181"/>
      <c r="G63" s="181"/>
      <c r="H63" s="181"/>
      <c r="I63" s="4"/>
      <c r="J63" s="4"/>
    </row>
    <row r="64" spans="1:10" x14ac:dyDescent="0.25">
      <c r="A64" s="63" t="s">
        <v>427</v>
      </c>
      <c r="B64" s="362" t="s">
        <v>44</v>
      </c>
      <c r="C64" s="181"/>
      <c r="D64" s="181"/>
      <c r="E64" s="181"/>
      <c r="F64" s="181"/>
      <c r="G64" s="181"/>
      <c r="H64" s="181"/>
      <c r="I64" s="4"/>
      <c r="J64" s="4"/>
    </row>
    <row r="65" spans="1:10" ht="14.25" customHeight="1" x14ac:dyDescent="0.25">
      <c r="A65" s="28"/>
      <c r="B65" s="365"/>
      <c r="C65" s="365"/>
      <c r="D65" s="365"/>
      <c r="E65" s="365"/>
      <c r="F65" s="365"/>
      <c r="G65" s="365"/>
      <c r="H65" s="365"/>
      <c r="I65" s="4"/>
      <c r="J65" s="4"/>
    </row>
    <row r="66" spans="1:10" x14ac:dyDescent="0.25">
      <c r="A66" s="28"/>
      <c r="B66" s="181"/>
      <c r="C66" s="181"/>
      <c r="D66" s="181"/>
      <c r="E66" s="181"/>
      <c r="F66" s="181"/>
      <c r="G66" s="181"/>
      <c r="H66" s="181"/>
      <c r="I66" s="4"/>
      <c r="J66" s="4"/>
    </row>
    <row r="67" spans="1:10" x14ac:dyDescent="0.25">
      <c r="A67" s="28"/>
      <c r="B67" s="181"/>
      <c r="C67" s="181"/>
      <c r="D67" s="181"/>
      <c r="E67" s="181"/>
      <c r="F67" s="181"/>
      <c r="G67" s="181"/>
      <c r="H67" s="181"/>
      <c r="I67" s="4"/>
      <c r="J67" s="4"/>
    </row>
    <row r="68" spans="1:10" x14ac:dyDescent="0.25">
      <c r="A68" s="28"/>
      <c r="B68" s="181"/>
      <c r="C68" s="181"/>
      <c r="D68" s="181"/>
      <c r="E68" s="181"/>
      <c r="F68" s="181"/>
      <c r="G68" s="181"/>
      <c r="H68" s="181"/>
      <c r="I68" s="4"/>
      <c r="J68" s="4"/>
    </row>
    <row r="69" spans="1:10" x14ac:dyDescent="0.25">
      <c r="A69" s="28"/>
      <c r="B69" s="181"/>
      <c r="C69" s="181"/>
      <c r="D69" s="181"/>
      <c r="E69" s="181"/>
      <c r="F69" s="181"/>
      <c r="G69" s="181"/>
      <c r="H69" s="181"/>
      <c r="I69" s="4"/>
      <c r="J69" s="4"/>
    </row>
    <row r="70" spans="1:10" x14ac:dyDescent="0.25">
      <c r="A70" s="28"/>
      <c r="B70" s="181"/>
      <c r="C70" s="181"/>
      <c r="D70" s="181"/>
      <c r="E70" s="181"/>
      <c r="F70" s="181"/>
      <c r="G70" s="181"/>
      <c r="H70" s="181"/>
      <c r="I70" s="4"/>
    </row>
    <row r="71" spans="1:10" x14ac:dyDescent="0.25">
      <c r="A71" s="28"/>
      <c r="B71" s="181"/>
      <c r="C71" s="181"/>
      <c r="D71" s="181"/>
      <c r="E71" s="181"/>
      <c r="F71" s="181"/>
      <c r="G71" s="181"/>
      <c r="H71" s="181"/>
    </row>
    <row r="72" spans="1:10" x14ac:dyDescent="0.25">
      <c r="A72" s="28"/>
      <c r="B72" s="4"/>
      <c r="C72" s="4"/>
      <c r="D72" s="4"/>
      <c r="E72" s="4"/>
      <c r="F72" s="4"/>
      <c r="G72" s="4"/>
      <c r="H72" s="4"/>
    </row>
    <row r="73" spans="1:10" x14ac:dyDescent="0.25">
      <c r="A73" s="27"/>
      <c r="B73" s="4"/>
      <c r="C73" s="4"/>
      <c r="D73" s="4"/>
      <c r="E73" s="4"/>
      <c r="F73" s="4"/>
      <c r="G73" s="4"/>
      <c r="H73" s="4"/>
    </row>
    <row r="74" spans="1:10" x14ac:dyDescent="0.25">
      <c r="A74" s="27"/>
    </row>
    <row r="75" spans="1:10" x14ac:dyDescent="0.25">
      <c r="A75" s="27"/>
    </row>
    <row r="76" spans="1:10" x14ac:dyDescent="0.25">
      <c r="A76" s="27"/>
    </row>
    <row r="77" spans="1:10" x14ac:dyDescent="0.25">
      <c r="A77" s="27"/>
    </row>
    <row r="78" spans="1:10" x14ac:dyDescent="0.25">
      <c r="A78" s="27"/>
    </row>
    <row r="79" spans="1:10" x14ac:dyDescent="0.25">
      <c r="A79" s="27"/>
    </row>
    <row r="80" spans="1:10" x14ac:dyDescent="0.25">
      <c r="A80" s="27"/>
    </row>
    <row r="81" spans="1:1" x14ac:dyDescent="0.25">
      <c r="A81" s="27"/>
    </row>
  </sheetData>
  <customSheetViews>
    <customSheetView guid="{E97D1411-9A8A-4327-B170-757D913D236A}" showPageBreaks="1" showRuler="0">
      <selection activeCell="I11" sqref="I11"/>
      <pageMargins left="0.75" right="0.75" top="1" bottom="1" header="0.5" footer="0.5"/>
      <pageSetup paperSize="5" orientation="portrait" r:id="rId1"/>
      <headerFooter alignWithMargins="0"/>
    </customSheetView>
  </customSheetViews>
  <mergeCells count="72">
    <mergeCell ref="A3:H4"/>
    <mergeCell ref="E15:E16"/>
    <mergeCell ref="F15:G16"/>
    <mergeCell ref="B8:H8"/>
    <mergeCell ref="B9:H9"/>
    <mergeCell ref="B10:H10"/>
    <mergeCell ref="B11:H11"/>
    <mergeCell ref="B12:H12"/>
    <mergeCell ref="D15:D16"/>
    <mergeCell ref="F13:G14"/>
    <mergeCell ref="B6:H7"/>
    <mergeCell ref="B5:H5"/>
    <mergeCell ref="C15:C16"/>
    <mergeCell ref="C13:C14"/>
    <mergeCell ref="D13:D14"/>
    <mergeCell ref="E13:E14"/>
    <mergeCell ref="B23:H23"/>
    <mergeCell ref="B27:H27"/>
    <mergeCell ref="B71:H71"/>
    <mergeCell ref="F17:G18"/>
    <mergeCell ref="D17:D18"/>
    <mergeCell ref="E17:E18"/>
    <mergeCell ref="B21:H21"/>
    <mergeCell ref="B25:H25"/>
    <mergeCell ref="B22:H22"/>
    <mergeCell ref="B19:H19"/>
    <mergeCell ref="B30:H30"/>
    <mergeCell ref="B29:H29"/>
    <mergeCell ref="B24:H24"/>
    <mergeCell ref="B26:H26"/>
    <mergeCell ref="B69:H69"/>
    <mergeCell ref="B70:H70"/>
    <mergeCell ref="B64:H64"/>
    <mergeCell ref="B65:H65"/>
    <mergeCell ref="B66:H66"/>
    <mergeCell ref="B67:H67"/>
    <mergeCell ref="B68:H68"/>
    <mergeCell ref="B63:H63"/>
    <mergeCell ref="B55:H55"/>
    <mergeCell ref="B56:H56"/>
    <mergeCell ref="B59:H59"/>
    <mergeCell ref="B58:H58"/>
    <mergeCell ref="B57:H57"/>
    <mergeCell ref="B60:H60"/>
    <mergeCell ref="B61:H61"/>
    <mergeCell ref="B62:H62"/>
    <mergeCell ref="A2:H2"/>
    <mergeCell ref="A1:D1"/>
    <mergeCell ref="E1:G1"/>
    <mergeCell ref="B48:H48"/>
    <mergeCell ref="B28:H28"/>
    <mergeCell ref="B47:C47"/>
    <mergeCell ref="F47:H47"/>
    <mergeCell ref="B44:H44"/>
    <mergeCell ref="B46:H46"/>
    <mergeCell ref="B45:H45"/>
    <mergeCell ref="B20:H20"/>
    <mergeCell ref="C17:C18"/>
    <mergeCell ref="B31:H31"/>
    <mergeCell ref="B32:H32"/>
    <mergeCell ref="B33:H33"/>
    <mergeCell ref="B34:H34"/>
    <mergeCell ref="B40:H40"/>
    <mergeCell ref="B41:H42"/>
    <mergeCell ref="B43:H43"/>
    <mergeCell ref="B52:H53"/>
    <mergeCell ref="B54:H54"/>
    <mergeCell ref="B51:H51"/>
    <mergeCell ref="F49:H49"/>
    <mergeCell ref="F50:H50"/>
    <mergeCell ref="B50:E50"/>
    <mergeCell ref="B49:E49"/>
  </mergeCells>
  <phoneticPr fontId="0"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sizeWithCells="1">
                  <from>
                    <xdr:col>1</xdr:col>
                    <xdr:colOff>68580</xdr:colOff>
                    <xdr:row>42</xdr:row>
                    <xdr:rowOff>68580</xdr:rowOff>
                  </from>
                  <to>
                    <xdr:col>2</xdr:col>
                    <xdr:colOff>83820</xdr:colOff>
                    <xdr:row>42</xdr:row>
                    <xdr:rowOff>243840</xdr:rowOff>
                  </to>
                </anchor>
              </controlPr>
            </control>
          </mc:Choice>
        </mc:AlternateContent>
        <mc:AlternateContent xmlns:mc="http://schemas.openxmlformats.org/markup-compatibility/2006">
          <mc:Choice Requires="x14">
            <control shapeId="1026" r:id="rId6" name="Check Box 2">
              <controlPr defaultSize="0" autoFill="0" autoLine="0" autoPict="0" altText="">
                <anchor moveWithCells="1" sizeWithCells="1">
                  <from>
                    <xdr:col>3</xdr:col>
                    <xdr:colOff>144780</xdr:colOff>
                    <xdr:row>42</xdr:row>
                    <xdr:rowOff>76200</xdr:rowOff>
                  </from>
                  <to>
                    <xdr:col>3</xdr:col>
                    <xdr:colOff>563880</xdr:colOff>
                    <xdr:row>43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sizeWithCells="1">
                  <from>
                    <xdr:col>5</xdr:col>
                    <xdr:colOff>68580</xdr:colOff>
                    <xdr:row>48</xdr:row>
                    <xdr:rowOff>45720</xdr:rowOff>
                  </from>
                  <to>
                    <xdr:col>5</xdr:col>
                    <xdr:colOff>487680</xdr:colOff>
                    <xdr:row>48</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sizeWithCells="1">
                  <from>
                    <xdr:col>6</xdr:col>
                    <xdr:colOff>53340</xdr:colOff>
                    <xdr:row>48</xdr:row>
                    <xdr:rowOff>53340</xdr:rowOff>
                  </from>
                  <to>
                    <xdr:col>6</xdr:col>
                    <xdr:colOff>480060</xdr:colOff>
                    <xdr:row>48</xdr:row>
                    <xdr:rowOff>198120</xdr:rowOff>
                  </to>
                </anchor>
              </controlPr>
            </control>
          </mc:Choice>
        </mc:AlternateContent>
        <mc:AlternateContent xmlns:mc="http://schemas.openxmlformats.org/markup-compatibility/2006">
          <mc:Choice Requires="x14">
            <control shapeId="1032" r:id="rId9" name="Check Box 8">
              <controlPr defaultSize="0" autoFill="0" autoLine="0" autoPict="0" altText="">
                <anchor moveWithCells="1" sizeWithCells="1">
                  <from>
                    <xdr:col>1</xdr:col>
                    <xdr:colOff>68580</xdr:colOff>
                    <xdr:row>53</xdr:row>
                    <xdr:rowOff>45720</xdr:rowOff>
                  </from>
                  <to>
                    <xdr:col>2</xdr:col>
                    <xdr:colOff>83820</xdr:colOff>
                    <xdr:row>53</xdr:row>
                    <xdr:rowOff>190500</xdr:rowOff>
                  </to>
                </anchor>
              </controlPr>
            </control>
          </mc:Choice>
        </mc:AlternateContent>
        <mc:AlternateContent xmlns:mc="http://schemas.openxmlformats.org/markup-compatibility/2006">
          <mc:Choice Requires="x14">
            <control shapeId="1033" r:id="rId10" name="Check Box 9">
              <controlPr defaultSize="0" autoFill="0" autoLine="0" autoPict="0" altText="">
                <anchor moveWithCells="1" sizeWithCells="1">
                  <from>
                    <xdr:col>3</xdr:col>
                    <xdr:colOff>144780</xdr:colOff>
                    <xdr:row>53</xdr:row>
                    <xdr:rowOff>53340</xdr:rowOff>
                  </from>
                  <to>
                    <xdr:col>3</xdr:col>
                    <xdr:colOff>563880</xdr:colOff>
                    <xdr:row>53</xdr:row>
                    <xdr:rowOff>198120</xdr:rowOff>
                  </to>
                </anchor>
              </controlPr>
            </control>
          </mc:Choice>
        </mc:AlternateContent>
        <mc:AlternateContent xmlns:mc="http://schemas.openxmlformats.org/markup-compatibility/2006">
          <mc:Choice Requires="x14">
            <control shapeId="1041" r:id="rId11" name="Check Box 17">
              <controlPr defaultSize="0" autoFill="0" autoLine="0" autoPict="0" altText="">
                <anchor moveWithCells="1" sizeWithCells="1">
                  <from>
                    <xdr:col>3</xdr:col>
                    <xdr:colOff>190500</xdr:colOff>
                    <xdr:row>61</xdr:row>
                    <xdr:rowOff>60960</xdr:rowOff>
                  </from>
                  <to>
                    <xdr:col>3</xdr:col>
                    <xdr:colOff>609600</xdr:colOff>
                    <xdr:row>62</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sizeWithCells="1">
                  <from>
                    <xdr:col>4</xdr:col>
                    <xdr:colOff>68580</xdr:colOff>
                    <xdr:row>61</xdr:row>
                    <xdr:rowOff>60960</xdr:rowOff>
                  </from>
                  <to>
                    <xdr:col>4</xdr:col>
                    <xdr:colOff>487680</xdr:colOff>
                    <xdr:row>62</xdr:row>
                    <xdr:rowOff>7620</xdr:rowOff>
                  </to>
                </anchor>
              </controlPr>
            </control>
          </mc:Choice>
        </mc:AlternateContent>
        <mc:AlternateContent xmlns:mc="http://schemas.openxmlformats.org/markup-compatibility/2006">
          <mc:Choice Requires="x14">
            <control shapeId="1044" r:id="rId13" name="Check Box 20">
              <controlPr defaultSize="0" autoFill="0" autoLine="0" autoPict="0" altText="">
                <anchor moveWithCells="1" sizeWithCells="1">
                  <from>
                    <xdr:col>3</xdr:col>
                    <xdr:colOff>190500</xdr:colOff>
                    <xdr:row>64</xdr:row>
                    <xdr:rowOff>60960</xdr:rowOff>
                  </from>
                  <to>
                    <xdr:col>3</xdr:col>
                    <xdr:colOff>609600</xdr:colOff>
                    <xdr:row>65</xdr:row>
                    <xdr:rowOff>7620</xdr:rowOff>
                  </to>
                </anchor>
              </controlPr>
            </control>
          </mc:Choice>
        </mc:AlternateContent>
        <mc:AlternateContent xmlns:mc="http://schemas.openxmlformats.org/markup-compatibility/2006">
          <mc:Choice Requires="x14">
            <control shapeId="1045" r:id="rId14" name="Check Box 21">
              <controlPr defaultSize="0" autoFill="0" autoLine="0" autoPict="0" altText="">
                <anchor moveWithCells="1" sizeWithCells="1">
                  <from>
                    <xdr:col>4</xdr:col>
                    <xdr:colOff>68580</xdr:colOff>
                    <xdr:row>64</xdr:row>
                    <xdr:rowOff>60960</xdr:rowOff>
                  </from>
                  <to>
                    <xdr:col>4</xdr:col>
                    <xdr:colOff>487680</xdr:colOff>
                    <xdr:row>65</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7"/>
  <sheetViews>
    <sheetView showGridLines="0" topLeftCell="A41" zoomScaleNormal="100" workbookViewId="0">
      <selection activeCell="M48" sqref="M48"/>
    </sheetView>
  </sheetViews>
  <sheetFormatPr defaultRowHeight="13.2" x14ac:dyDescent="0.25"/>
  <cols>
    <col min="1" max="1" width="4.5546875" style="9" bestFit="1" customWidth="1"/>
    <col min="2" max="2" width="5.77734375" customWidth="1"/>
    <col min="4" max="4" width="16.5546875" customWidth="1"/>
    <col min="5" max="5" width="16.21875" customWidth="1"/>
    <col min="9" max="9" width="11.44140625" customWidth="1"/>
  </cols>
  <sheetData>
    <row r="1" spans="1:10" x14ac:dyDescent="0.25">
      <c r="A1" s="277" t="s">
        <v>272</v>
      </c>
      <c r="B1" s="277"/>
      <c r="C1" s="277"/>
      <c r="D1" s="277"/>
      <c r="E1" s="278" t="str">
        <f>'Title Page'!A5</f>
        <v>December 31, 2021</v>
      </c>
      <c r="F1" s="279"/>
      <c r="G1" s="279"/>
      <c r="H1" s="25"/>
      <c r="I1" s="25" t="s">
        <v>269</v>
      </c>
      <c r="J1" s="4"/>
    </row>
    <row r="2" spans="1:10" x14ac:dyDescent="0.25">
      <c r="A2" s="198">
        <f>'2.Balance Sheet'!A2</f>
        <v>0</v>
      </c>
      <c r="B2" s="198"/>
      <c r="C2" s="198"/>
      <c r="D2" s="198"/>
      <c r="E2" s="198"/>
      <c r="F2" s="198"/>
      <c r="G2" s="198"/>
      <c r="H2" s="198"/>
      <c r="I2" s="198"/>
      <c r="J2" s="4"/>
    </row>
    <row r="3" spans="1:10" x14ac:dyDescent="0.25">
      <c r="A3" s="300" t="s">
        <v>144</v>
      </c>
      <c r="B3" s="301"/>
      <c r="C3" s="301"/>
      <c r="D3" s="301"/>
      <c r="E3" s="301"/>
      <c r="F3" s="301"/>
      <c r="G3" s="301"/>
      <c r="H3" s="301"/>
      <c r="I3" s="302"/>
      <c r="J3" s="4"/>
    </row>
    <row r="4" spans="1:10" x14ac:dyDescent="0.25">
      <c r="A4" s="303"/>
      <c r="B4" s="304"/>
      <c r="C4" s="304"/>
      <c r="D4" s="304"/>
      <c r="E4" s="304"/>
      <c r="F4" s="304"/>
      <c r="G4" s="304"/>
      <c r="H4" s="304"/>
      <c r="I4" s="305"/>
      <c r="J4" s="4"/>
    </row>
    <row r="5" spans="1:10" x14ac:dyDescent="0.25">
      <c r="A5" s="28"/>
      <c r="B5" s="179"/>
      <c r="C5" s="179"/>
      <c r="D5" s="179"/>
      <c r="E5" s="179"/>
      <c r="F5" s="179"/>
      <c r="G5" s="179"/>
      <c r="H5" s="179"/>
      <c r="I5" s="179"/>
      <c r="J5" s="4"/>
    </row>
    <row r="6" spans="1:10" ht="12.75" customHeight="1" x14ac:dyDescent="0.25">
      <c r="A6" s="29" t="s">
        <v>66</v>
      </c>
      <c r="B6" s="383" t="s">
        <v>449</v>
      </c>
      <c r="C6" s="376"/>
      <c r="D6" s="376"/>
      <c r="E6" s="376"/>
      <c r="F6" s="376"/>
      <c r="G6" s="376"/>
      <c r="H6" s="376"/>
      <c r="I6" s="376"/>
      <c r="J6" s="4"/>
    </row>
    <row r="7" spans="1:10" x14ac:dyDescent="0.25">
      <c r="A7" s="29"/>
      <c r="B7" s="376"/>
      <c r="C7" s="376"/>
      <c r="D7" s="376"/>
      <c r="E7" s="376"/>
      <c r="F7" s="376"/>
      <c r="G7" s="376"/>
      <c r="H7" s="376"/>
      <c r="I7" s="376"/>
      <c r="J7" s="4"/>
    </row>
    <row r="8" spans="1:10" ht="12.75" customHeight="1" x14ac:dyDescent="0.25">
      <c r="A8" s="29"/>
      <c r="B8" s="378" t="s">
        <v>438</v>
      </c>
      <c r="C8" s="378"/>
      <c r="D8" s="378"/>
      <c r="E8" s="378"/>
      <c r="F8" s="378"/>
      <c r="G8" s="378"/>
      <c r="H8" s="378"/>
      <c r="I8" s="378"/>
      <c r="J8" s="4"/>
    </row>
    <row r="9" spans="1:10" x14ac:dyDescent="0.25">
      <c r="A9" s="29"/>
      <c r="B9" s="378"/>
      <c r="C9" s="378"/>
      <c r="D9" s="378"/>
      <c r="E9" s="378"/>
      <c r="F9" s="378"/>
      <c r="G9" s="378"/>
      <c r="H9" s="378"/>
      <c r="I9" s="378"/>
      <c r="J9" s="4"/>
    </row>
    <row r="10" spans="1:10" ht="12.75" customHeight="1" x14ac:dyDescent="0.25">
      <c r="A10" s="29"/>
      <c r="B10" s="378" t="s">
        <v>439</v>
      </c>
      <c r="C10" s="378"/>
      <c r="D10" s="378"/>
      <c r="E10" s="378"/>
      <c r="F10" s="378"/>
      <c r="G10" s="378"/>
      <c r="H10" s="378"/>
      <c r="I10" s="378"/>
      <c r="J10" s="4"/>
    </row>
    <row r="11" spans="1:10" x14ac:dyDescent="0.25">
      <c r="A11" s="29"/>
      <c r="B11" s="378"/>
      <c r="C11" s="378"/>
      <c r="D11" s="378"/>
      <c r="E11" s="378"/>
      <c r="F11" s="378"/>
      <c r="G11" s="378"/>
      <c r="H11" s="378"/>
      <c r="I11" s="378"/>
      <c r="J11" s="4"/>
    </row>
    <row r="12" spans="1:10" x14ac:dyDescent="0.25">
      <c r="A12" s="29"/>
      <c r="B12" s="360" t="s">
        <v>440</v>
      </c>
      <c r="C12" s="360"/>
      <c r="D12" s="360"/>
      <c r="E12" s="360"/>
      <c r="F12" s="360"/>
      <c r="G12" s="360"/>
      <c r="H12" s="360"/>
      <c r="I12" s="360"/>
      <c r="J12" s="4"/>
    </row>
    <row r="13" spans="1:10" ht="12.75" customHeight="1" x14ac:dyDescent="0.25">
      <c r="A13" s="29"/>
      <c r="B13" s="378" t="s">
        <v>441</v>
      </c>
      <c r="C13" s="378"/>
      <c r="D13" s="378"/>
      <c r="E13" s="378"/>
      <c r="F13" s="378"/>
      <c r="G13" s="378"/>
      <c r="H13" s="378"/>
      <c r="I13" s="378"/>
      <c r="J13" s="4"/>
    </row>
    <row r="14" spans="1:10" x14ac:dyDescent="0.25">
      <c r="A14" s="29"/>
      <c r="B14" s="378"/>
      <c r="C14" s="378"/>
      <c r="D14" s="378"/>
      <c r="E14" s="378"/>
      <c r="F14" s="378"/>
      <c r="G14" s="378"/>
      <c r="H14" s="378"/>
      <c r="I14" s="378"/>
      <c r="J14" s="4"/>
    </row>
    <row r="15" spans="1:10" x14ac:dyDescent="0.25">
      <c r="A15" s="29"/>
      <c r="B15" s="360" t="s">
        <v>442</v>
      </c>
      <c r="C15" s="360"/>
      <c r="D15" s="360"/>
      <c r="E15" s="360"/>
      <c r="F15" s="360"/>
      <c r="G15" s="360"/>
      <c r="H15" s="360"/>
      <c r="I15" s="360"/>
      <c r="J15" s="4"/>
    </row>
    <row r="16" spans="1:10" ht="19.5" customHeight="1" x14ac:dyDescent="0.25">
      <c r="A16" s="29"/>
      <c r="B16" s="360"/>
      <c r="C16" s="360"/>
      <c r="D16" s="360"/>
      <c r="E16" s="360"/>
      <c r="F16" s="360"/>
      <c r="G16" s="360"/>
      <c r="H16" s="360"/>
      <c r="I16" s="360"/>
      <c r="J16" s="4"/>
    </row>
    <row r="17" spans="1:10" x14ac:dyDescent="0.25">
      <c r="A17" s="373" t="s">
        <v>445</v>
      </c>
      <c r="B17" s="165"/>
      <c r="C17" s="165"/>
      <c r="D17" s="165"/>
      <c r="E17" s="165"/>
      <c r="F17" s="146"/>
      <c r="G17" s="146"/>
      <c r="H17" s="146"/>
      <c r="I17" s="146"/>
      <c r="J17" s="4"/>
    </row>
    <row r="18" spans="1:10" x14ac:dyDescent="0.25">
      <c r="A18" s="29"/>
      <c r="B18" s="361"/>
      <c r="C18" s="361"/>
      <c r="D18" s="361"/>
      <c r="E18" s="361"/>
      <c r="F18" s="361"/>
      <c r="G18" s="361"/>
      <c r="H18" s="361"/>
      <c r="I18" s="361"/>
      <c r="J18" s="4"/>
    </row>
    <row r="19" spans="1:10" x14ac:dyDescent="0.25">
      <c r="B19" s="377"/>
      <c r="C19" s="377"/>
      <c r="D19" s="377"/>
      <c r="E19" s="377"/>
      <c r="F19" s="377"/>
      <c r="G19" s="377"/>
      <c r="H19" s="377"/>
      <c r="I19" s="377"/>
      <c r="J19" s="4"/>
    </row>
    <row r="20" spans="1:10" x14ac:dyDescent="0.25">
      <c r="A20" s="29" t="s">
        <v>67</v>
      </c>
      <c r="B20" s="375" t="s">
        <v>447</v>
      </c>
      <c r="C20" s="375"/>
      <c r="D20" s="375"/>
      <c r="E20" s="375"/>
      <c r="F20" s="375"/>
      <c r="G20" s="375"/>
      <c r="H20" s="375"/>
      <c r="I20" s="375"/>
      <c r="J20" s="4"/>
    </row>
    <row r="21" spans="1:10" x14ac:dyDescent="0.25">
      <c r="A21" s="29"/>
      <c r="B21" s="375"/>
      <c r="C21" s="375"/>
      <c r="D21" s="375"/>
      <c r="E21" s="375"/>
      <c r="F21" s="375"/>
      <c r="G21" s="375"/>
      <c r="H21" s="375"/>
      <c r="I21" s="375"/>
      <c r="J21" s="4"/>
    </row>
    <row r="22" spans="1:10" x14ac:dyDescent="0.25">
      <c r="A22" s="29"/>
      <c r="B22" s="376"/>
      <c r="C22" s="376"/>
      <c r="D22" s="376"/>
      <c r="E22" s="376"/>
      <c r="F22" s="376"/>
      <c r="G22" s="376"/>
      <c r="H22" s="376"/>
      <c r="I22" s="376"/>
      <c r="J22" s="4"/>
    </row>
    <row r="23" spans="1:10" ht="19.5" customHeight="1" x14ac:dyDescent="0.25">
      <c r="A23" s="29"/>
      <c r="B23" s="360"/>
      <c r="C23" s="360"/>
      <c r="D23" s="360"/>
      <c r="E23" s="360"/>
      <c r="F23" s="360"/>
      <c r="G23" s="360"/>
      <c r="H23" s="360"/>
      <c r="I23" s="360"/>
      <c r="J23" s="4"/>
    </row>
    <row r="24" spans="1:10" ht="12.75" customHeight="1" x14ac:dyDescent="0.25">
      <c r="A24" s="373" t="s">
        <v>448</v>
      </c>
      <c r="B24" s="165"/>
      <c r="C24" s="165"/>
      <c r="D24" s="165"/>
      <c r="E24" s="165"/>
      <c r="F24" s="146"/>
      <c r="G24" s="146"/>
      <c r="H24" s="146"/>
      <c r="I24" s="146"/>
      <c r="J24" s="4"/>
    </row>
    <row r="25" spans="1:10" ht="12.75" customHeight="1" x14ac:dyDescent="0.25">
      <c r="A25" s="29"/>
      <c r="B25" s="361"/>
      <c r="C25" s="361"/>
      <c r="D25" s="361"/>
      <c r="E25" s="361"/>
      <c r="F25" s="361"/>
      <c r="G25" s="361"/>
      <c r="H25" s="361"/>
      <c r="I25" s="361"/>
      <c r="J25" s="4"/>
    </row>
    <row r="26" spans="1:10" ht="12.75" customHeight="1" x14ac:dyDescent="0.25">
      <c r="A26" s="29"/>
      <c r="B26" s="147"/>
      <c r="C26" s="147"/>
      <c r="D26" s="147"/>
      <c r="E26" s="147"/>
      <c r="F26" s="147"/>
      <c r="G26" s="147"/>
      <c r="H26" s="147"/>
      <c r="I26" s="147"/>
      <c r="J26" s="4"/>
    </row>
    <row r="27" spans="1:10" ht="12.75" customHeight="1" x14ac:dyDescent="0.25">
      <c r="A27" s="29" t="s">
        <v>68</v>
      </c>
      <c r="B27" s="360" t="s">
        <v>443</v>
      </c>
      <c r="C27" s="360"/>
      <c r="D27" s="360"/>
      <c r="E27" s="360"/>
      <c r="F27" s="360"/>
      <c r="G27" s="360"/>
      <c r="H27" s="360"/>
      <c r="I27" s="360"/>
      <c r="J27" s="4"/>
    </row>
    <row r="28" spans="1:10" ht="20.25" customHeight="1" x14ac:dyDescent="0.25">
      <c r="A28" s="28"/>
      <c r="B28" s="200"/>
      <c r="C28" s="200"/>
      <c r="D28" s="200"/>
      <c r="E28" s="200"/>
      <c r="F28" s="200"/>
      <c r="G28" s="200"/>
      <c r="H28" s="200"/>
      <c r="I28" s="200"/>
      <c r="J28" s="4"/>
    </row>
    <row r="29" spans="1:10" x14ac:dyDescent="0.25">
      <c r="A29" s="29" t="s">
        <v>70</v>
      </c>
      <c r="B29" s="360" t="s">
        <v>446</v>
      </c>
      <c r="C29" s="165"/>
      <c r="D29" s="165"/>
      <c r="E29" s="165"/>
      <c r="F29" s="165"/>
      <c r="G29" s="165"/>
      <c r="H29" s="374"/>
      <c r="I29" s="186"/>
      <c r="J29" s="4"/>
    </row>
    <row r="30" spans="1:10" x14ac:dyDescent="0.25">
      <c r="A30" s="29"/>
      <c r="B30" s="361"/>
      <c r="C30" s="361"/>
      <c r="D30" s="361"/>
      <c r="E30" s="361"/>
      <c r="F30" s="361"/>
      <c r="G30" s="361"/>
      <c r="H30" s="361"/>
      <c r="I30" s="361"/>
      <c r="J30" s="4"/>
    </row>
    <row r="31" spans="1:10" x14ac:dyDescent="0.25">
      <c r="A31" s="29"/>
      <c r="B31" s="377"/>
      <c r="C31" s="377"/>
      <c r="D31" s="377"/>
      <c r="E31" s="377"/>
      <c r="F31" s="377"/>
      <c r="G31" s="377"/>
      <c r="H31" s="377"/>
      <c r="I31" s="377"/>
      <c r="J31" s="4"/>
    </row>
    <row r="32" spans="1:10" x14ac:dyDescent="0.25">
      <c r="A32" s="29" t="s">
        <v>69</v>
      </c>
      <c r="B32" s="360" t="s">
        <v>444</v>
      </c>
      <c r="C32" s="360"/>
      <c r="D32" s="360"/>
      <c r="E32" s="360"/>
      <c r="F32" s="360"/>
      <c r="G32" s="360"/>
      <c r="H32" s="360"/>
      <c r="I32" s="360"/>
      <c r="J32" s="4"/>
    </row>
    <row r="33" spans="1:10" ht="19.5" customHeight="1" x14ac:dyDescent="0.25">
      <c r="A33" s="29"/>
      <c r="B33" s="360"/>
      <c r="C33" s="360"/>
      <c r="D33" s="360"/>
      <c r="E33" s="360"/>
      <c r="F33" s="360"/>
      <c r="G33" s="360"/>
      <c r="H33" s="360"/>
      <c r="I33" s="360"/>
      <c r="J33" s="4"/>
    </row>
    <row r="34" spans="1:10" x14ac:dyDescent="0.25">
      <c r="A34" s="29" t="s">
        <v>71</v>
      </c>
      <c r="B34" s="360" t="s">
        <v>145</v>
      </c>
      <c r="C34" s="360"/>
      <c r="D34" s="360"/>
      <c r="E34" s="360"/>
      <c r="F34" s="360"/>
      <c r="G34" s="360"/>
      <c r="H34" s="360"/>
      <c r="I34" s="360"/>
      <c r="J34" s="4"/>
    </row>
    <row r="35" spans="1:10" x14ac:dyDescent="0.25">
      <c r="A35" s="29"/>
      <c r="B35" s="361"/>
      <c r="C35" s="361"/>
      <c r="D35" s="361"/>
      <c r="E35" s="361"/>
      <c r="F35" s="361"/>
      <c r="G35" s="361"/>
      <c r="H35" s="361"/>
      <c r="I35" s="361"/>
      <c r="J35" s="4"/>
    </row>
    <row r="36" spans="1:10" x14ac:dyDescent="0.25">
      <c r="A36" s="29"/>
      <c r="B36" s="368"/>
      <c r="C36" s="368"/>
      <c r="D36" s="368"/>
      <c r="E36" s="368"/>
      <c r="F36" s="368"/>
      <c r="G36" s="368"/>
      <c r="H36" s="368"/>
      <c r="I36" s="368"/>
      <c r="J36" s="4"/>
    </row>
    <row r="37" spans="1:10" x14ac:dyDescent="0.25">
      <c r="A37" s="29"/>
      <c r="B37" s="377"/>
      <c r="C37" s="377"/>
      <c r="D37" s="377"/>
      <c r="E37" s="377"/>
      <c r="F37" s="377"/>
      <c r="G37" s="377"/>
      <c r="H37" s="377"/>
      <c r="I37" s="377"/>
      <c r="J37" s="4"/>
    </row>
    <row r="38" spans="1:10" x14ac:dyDescent="0.25">
      <c r="A38" s="29" t="s">
        <v>38</v>
      </c>
      <c r="B38" s="360" t="s">
        <v>431</v>
      </c>
      <c r="C38" s="360"/>
      <c r="D38" s="360"/>
      <c r="E38" s="360"/>
      <c r="F38" s="360"/>
      <c r="G38" s="360"/>
      <c r="H38" s="360"/>
      <c r="I38" s="360"/>
      <c r="J38" s="4"/>
    </row>
    <row r="39" spans="1:10" ht="20.25" customHeight="1" x14ac:dyDescent="0.25">
      <c r="A39" s="29"/>
      <c r="B39" s="360"/>
      <c r="C39" s="360"/>
      <c r="D39" s="360"/>
      <c r="E39" s="360"/>
      <c r="F39" s="360"/>
      <c r="G39" s="360"/>
      <c r="H39" s="360"/>
      <c r="I39" s="360"/>
      <c r="J39" s="4"/>
    </row>
    <row r="40" spans="1:10" x14ac:dyDescent="0.25">
      <c r="A40" s="29"/>
      <c r="B40" s="361"/>
      <c r="C40" s="361"/>
      <c r="D40" s="361"/>
      <c r="E40" s="361"/>
      <c r="F40" s="361"/>
      <c r="G40" s="361"/>
      <c r="H40" s="361"/>
      <c r="I40" s="361"/>
      <c r="J40" s="4"/>
    </row>
    <row r="41" spans="1:10" x14ac:dyDescent="0.25">
      <c r="A41" s="29"/>
      <c r="B41" s="377"/>
      <c r="C41" s="377"/>
      <c r="D41" s="377"/>
      <c r="E41" s="377"/>
      <c r="F41" s="377"/>
      <c r="G41" s="377"/>
      <c r="H41" s="377"/>
      <c r="I41" s="377"/>
      <c r="J41" s="4"/>
    </row>
    <row r="42" spans="1:10" ht="18.75" customHeight="1" x14ac:dyDescent="0.25">
      <c r="A42" s="28" t="s">
        <v>39</v>
      </c>
      <c r="B42" s="181" t="s">
        <v>146</v>
      </c>
      <c r="C42" s="181"/>
      <c r="D42" s="181"/>
      <c r="E42" s="181"/>
      <c r="F42" s="181"/>
      <c r="G42" s="181"/>
      <c r="H42" s="181"/>
      <c r="I42" s="181"/>
      <c r="J42" s="4"/>
    </row>
    <row r="43" spans="1:10" x14ac:dyDescent="0.25">
      <c r="A43" s="28"/>
      <c r="B43" s="181" t="s">
        <v>150</v>
      </c>
      <c r="C43" s="181"/>
      <c r="D43" s="181"/>
      <c r="E43" s="181"/>
      <c r="F43" s="380"/>
      <c r="G43" s="380"/>
      <c r="H43" s="380"/>
      <c r="I43" s="4"/>
      <c r="J43" s="4"/>
    </row>
    <row r="44" spans="1:10" x14ac:dyDescent="0.25">
      <c r="A44" s="28"/>
      <c r="B44" s="181" t="s">
        <v>151</v>
      </c>
      <c r="C44" s="181"/>
      <c r="D44" s="181"/>
      <c r="E44" s="181"/>
      <c r="F44" s="379"/>
      <c r="G44" s="379"/>
      <c r="H44" s="379"/>
      <c r="I44" s="4"/>
      <c r="J44" s="4"/>
    </row>
    <row r="45" spans="1:10" x14ac:dyDescent="0.25">
      <c r="A45" s="28"/>
      <c r="B45" s="181"/>
      <c r="C45" s="181"/>
      <c r="D45" s="181"/>
      <c r="E45" s="181"/>
      <c r="F45" s="181"/>
      <c r="G45" s="181"/>
      <c r="H45" s="181"/>
      <c r="I45" s="181"/>
      <c r="J45" s="4"/>
    </row>
    <row r="46" spans="1:10" ht="12.75" customHeight="1" x14ac:dyDescent="0.25">
      <c r="A46" s="28" t="s">
        <v>40</v>
      </c>
      <c r="B46" s="381" t="s">
        <v>462</v>
      </c>
      <c r="C46" s="381"/>
      <c r="D46" s="381"/>
      <c r="E46" s="381"/>
      <c r="F46" s="381"/>
      <c r="G46" s="381"/>
      <c r="H46" s="381"/>
      <c r="I46" s="381"/>
      <c r="J46" s="4"/>
    </row>
    <row r="47" spans="1:10" x14ac:dyDescent="0.25">
      <c r="A47" s="28"/>
      <c r="B47" s="381"/>
      <c r="C47" s="381"/>
      <c r="D47" s="381"/>
      <c r="E47" s="381"/>
      <c r="F47" s="381"/>
      <c r="G47" s="381"/>
      <c r="H47" s="381"/>
      <c r="I47" s="381"/>
      <c r="J47" s="4"/>
    </row>
    <row r="48" spans="1:10" ht="20.25" customHeight="1" x14ac:dyDescent="0.25">
      <c r="A48" s="28"/>
      <c r="B48" s="358"/>
      <c r="C48" s="358"/>
      <c r="D48" s="358"/>
      <c r="E48" s="358"/>
      <c r="F48" s="358"/>
      <c r="G48" s="358"/>
      <c r="H48" s="358"/>
      <c r="I48" s="358"/>
      <c r="J48" s="4"/>
    </row>
    <row r="49" spans="1:10" x14ac:dyDescent="0.25">
      <c r="A49" s="28"/>
      <c r="B49" s="181" t="s">
        <v>45</v>
      </c>
      <c r="C49" s="181"/>
      <c r="D49" s="181"/>
      <c r="E49" s="181"/>
      <c r="F49" s="181"/>
      <c r="G49" s="181"/>
      <c r="H49" s="181"/>
      <c r="I49" s="181"/>
      <c r="J49" s="4"/>
    </row>
    <row r="50" spans="1:10" x14ac:dyDescent="0.25">
      <c r="A50" s="28"/>
      <c r="B50" s="361"/>
      <c r="C50" s="361"/>
      <c r="D50" s="361"/>
      <c r="E50" s="361"/>
      <c r="F50" s="361"/>
      <c r="G50" s="361"/>
      <c r="H50" s="361"/>
      <c r="I50" s="361"/>
      <c r="J50" s="4"/>
    </row>
    <row r="51" spans="1:10" x14ac:dyDescent="0.25">
      <c r="A51" s="28"/>
      <c r="B51" s="179"/>
      <c r="C51" s="179"/>
      <c r="D51" s="179"/>
      <c r="E51" s="179"/>
      <c r="F51" s="179"/>
      <c r="G51" s="179"/>
      <c r="H51" s="179"/>
      <c r="I51" s="179"/>
      <c r="J51" s="4"/>
    </row>
    <row r="52" spans="1:10" ht="23.25" customHeight="1" x14ac:dyDescent="0.25">
      <c r="A52" s="28" t="s">
        <v>41</v>
      </c>
      <c r="B52" s="4" t="s">
        <v>147</v>
      </c>
      <c r="C52" s="4"/>
      <c r="D52" s="4"/>
      <c r="E52" s="4"/>
      <c r="F52" s="181"/>
      <c r="G52" s="181"/>
      <c r="H52" s="181"/>
      <c r="I52" s="181"/>
      <c r="J52" s="4"/>
    </row>
    <row r="53" spans="1:10" x14ac:dyDescent="0.25">
      <c r="A53" s="28"/>
      <c r="B53" s="181"/>
      <c r="C53" s="181"/>
      <c r="D53" s="181"/>
      <c r="E53" s="181"/>
      <c r="F53" s="181"/>
      <c r="G53" s="181"/>
      <c r="H53" s="181"/>
      <c r="I53" s="181"/>
      <c r="J53" s="4"/>
    </row>
    <row r="54" spans="1:10" x14ac:dyDescent="0.25">
      <c r="A54" s="28" t="s">
        <v>42</v>
      </c>
      <c r="B54" s="181" t="s">
        <v>148</v>
      </c>
      <c r="C54" s="181"/>
      <c r="D54" s="181"/>
      <c r="E54" s="181"/>
      <c r="F54" s="181"/>
      <c r="G54" s="181"/>
      <c r="H54" s="181"/>
      <c r="I54" s="181"/>
      <c r="J54" s="4"/>
    </row>
    <row r="55" spans="1:10" x14ac:dyDescent="0.25">
      <c r="A55" s="28"/>
      <c r="B55" s="181"/>
      <c r="C55" s="181"/>
      <c r="D55" s="181"/>
      <c r="E55" s="181"/>
      <c r="F55" s="380"/>
      <c r="G55" s="380"/>
      <c r="H55" s="380"/>
      <c r="I55" s="4"/>
      <c r="J55" s="4"/>
    </row>
    <row r="56" spans="1:10" x14ac:dyDescent="0.25">
      <c r="A56" s="28"/>
      <c r="B56" s="181"/>
      <c r="C56" s="181"/>
      <c r="D56" s="181"/>
      <c r="E56" s="181"/>
      <c r="F56" s="181"/>
      <c r="G56" s="181"/>
      <c r="H56" s="181"/>
      <c r="I56" s="181"/>
      <c r="J56" s="4"/>
    </row>
    <row r="57" spans="1:10" ht="12.75" customHeight="1" x14ac:dyDescent="0.25">
      <c r="A57" s="28" t="s">
        <v>43</v>
      </c>
      <c r="B57" s="358" t="s">
        <v>149</v>
      </c>
      <c r="C57" s="358"/>
      <c r="D57" s="358"/>
      <c r="E57" s="358"/>
      <c r="F57" s="358"/>
      <c r="G57" s="358"/>
      <c r="H57" s="358"/>
      <c r="I57" s="358"/>
      <c r="J57" s="4"/>
    </row>
    <row r="58" spans="1:10" x14ac:dyDescent="0.25">
      <c r="A58" s="28"/>
      <c r="B58" s="358"/>
      <c r="C58" s="358"/>
      <c r="D58" s="358"/>
      <c r="E58" s="358"/>
      <c r="F58" s="358"/>
      <c r="G58" s="358"/>
      <c r="H58" s="358"/>
      <c r="I58" s="358"/>
      <c r="J58" s="4"/>
    </row>
    <row r="59" spans="1:10" x14ac:dyDescent="0.25">
      <c r="A59" s="28"/>
      <c r="B59" s="382"/>
      <c r="C59" s="382"/>
      <c r="D59" s="382"/>
      <c r="E59" s="382"/>
      <c r="F59" s="382"/>
      <c r="G59" s="382"/>
      <c r="H59" s="382"/>
      <c r="I59" s="382"/>
      <c r="J59" s="4"/>
    </row>
    <row r="60" spans="1:10" x14ac:dyDescent="0.25">
      <c r="A60" s="28"/>
      <c r="B60" s="384"/>
      <c r="C60" s="384"/>
      <c r="D60" s="384"/>
      <c r="E60" s="384"/>
      <c r="F60" s="384"/>
      <c r="G60" s="384"/>
      <c r="H60" s="384"/>
      <c r="I60" s="384"/>
      <c r="J60" s="4"/>
    </row>
    <row r="61" spans="1:10" x14ac:dyDescent="0.25">
      <c r="A61" s="28"/>
      <c r="B61" s="179"/>
      <c r="C61" s="179"/>
      <c r="D61" s="179"/>
      <c r="E61" s="179"/>
      <c r="F61" s="179"/>
      <c r="G61" s="179"/>
      <c r="H61" s="179"/>
      <c r="I61" s="179"/>
      <c r="J61" s="4"/>
    </row>
    <row r="62" spans="1:10" ht="12.75" customHeight="1" x14ac:dyDescent="0.25">
      <c r="A62" s="28" t="s">
        <v>46</v>
      </c>
      <c r="B62" s="383" t="s">
        <v>466</v>
      </c>
      <c r="C62" s="381"/>
      <c r="D62" s="381"/>
      <c r="E62" s="381"/>
      <c r="F62" s="381"/>
      <c r="G62" s="381"/>
      <c r="H62" s="381"/>
      <c r="I62" s="381"/>
      <c r="J62" s="4"/>
    </row>
    <row r="63" spans="1:10" x14ac:dyDescent="0.25">
      <c r="A63" s="28"/>
      <c r="B63" s="381"/>
      <c r="C63" s="381"/>
      <c r="D63" s="381"/>
      <c r="E63" s="381"/>
      <c r="F63" s="381"/>
      <c r="G63" s="381"/>
      <c r="H63" s="381"/>
      <c r="I63" s="381"/>
      <c r="J63" s="4"/>
    </row>
    <row r="64" spans="1:10" x14ac:dyDescent="0.25">
      <c r="A64" s="28"/>
      <c r="B64" s="149" t="s">
        <v>450</v>
      </c>
      <c r="C64" s="148"/>
      <c r="D64" s="148"/>
      <c r="E64" s="148"/>
      <c r="F64" s="148"/>
      <c r="G64" s="148"/>
      <c r="H64" s="148"/>
      <c r="I64" s="148"/>
      <c r="J64" s="4"/>
    </row>
    <row r="65" spans="1:10" ht="18.75" customHeight="1" x14ac:dyDescent="0.25">
      <c r="A65" s="28"/>
      <c r="B65" s="358"/>
      <c r="C65" s="358"/>
      <c r="D65" s="358"/>
      <c r="E65" s="358"/>
      <c r="F65" s="358"/>
      <c r="G65" s="358"/>
      <c r="H65" s="358"/>
      <c r="I65" s="358"/>
      <c r="J65" s="4"/>
    </row>
    <row r="66" spans="1:10" x14ac:dyDescent="0.25">
      <c r="A66" s="28"/>
      <c r="B66" s="181"/>
      <c r="C66" s="181"/>
      <c r="D66" s="181"/>
      <c r="E66" s="181"/>
      <c r="F66" s="181"/>
      <c r="G66" s="181"/>
      <c r="H66" s="181"/>
      <c r="I66" s="181"/>
    </row>
    <row r="67" spans="1:10" x14ac:dyDescent="0.25">
      <c r="B67" s="181"/>
      <c r="C67" s="181"/>
      <c r="D67" s="181"/>
      <c r="E67" s="181"/>
      <c r="F67" s="181"/>
      <c r="G67" s="181"/>
      <c r="H67" s="181"/>
      <c r="I67" s="181"/>
    </row>
  </sheetData>
  <customSheetViews>
    <customSheetView guid="{E97D1411-9A8A-4327-B170-757D913D236A}" showRuler="0">
      <selection activeCell="E14" sqref="E14"/>
      <pageMargins left="0.75" right="0.75" top="1" bottom="1" header="0.5" footer="0.5"/>
      <pageSetup paperSize="5" orientation="portrait" r:id="rId1"/>
      <headerFooter alignWithMargins="0"/>
    </customSheetView>
  </customSheetViews>
  <mergeCells count="61">
    <mergeCell ref="B10:I11"/>
    <mergeCell ref="A3:I4"/>
    <mergeCell ref="B5:I5"/>
    <mergeCell ref="B8:I9"/>
    <mergeCell ref="B6:I7"/>
    <mergeCell ref="F42:I42"/>
    <mergeCell ref="B35:I35"/>
    <mergeCell ref="B39:I39"/>
    <mergeCell ref="B40:I40"/>
    <mergeCell ref="B33:I33"/>
    <mergeCell ref="B34:I34"/>
    <mergeCell ref="B41:I41"/>
    <mergeCell ref="B36:I36"/>
    <mergeCell ref="B37:I37"/>
    <mergeCell ref="B42:E42"/>
    <mergeCell ref="B66:I66"/>
    <mergeCell ref="B67:I67"/>
    <mergeCell ref="B65:I65"/>
    <mergeCell ref="B50:I50"/>
    <mergeCell ref="B51:I51"/>
    <mergeCell ref="B57:I58"/>
    <mergeCell ref="B59:I59"/>
    <mergeCell ref="B62:I63"/>
    <mergeCell ref="B56:I56"/>
    <mergeCell ref="B53:I53"/>
    <mergeCell ref="B54:I54"/>
    <mergeCell ref="F55:H55"/>
    <mergeCell ref="B55:E55"/>
    <mergeCell ref="B61:I61"/>
    <mergeCell ref="B60:I60"/>
    <mergeCell ref="F52:I52"/>
    <mergeCell ref="B49:I49"/>
    <mergeCell ref="F44:H44"/>
    <mergeCell ref="F43:H43"/>
    <mergeCell ref="B46:I47"/>
    <mergeCell ref="B45:I45"/>
    <mergeCell ref="B43:E43"/>
    <mergeCell ref="B44:E44"/>
    <mergeCell ref="B48:I48"/>
    <mergeCell ref="A1:D1"/>
    <mergeCell ref="E1:G1"/>
    <mergeCell ref="A2:I2"/>
    <mergeCell ref="B38:I38"/>
    <mergeCell ref="B30:I30"/>
    <mergeCell ref="B19:I19"/>
    <mergeCell ref="B27:I27"/>
    <mergeCell ref="B28:I28"/>
    <mergeCell ref="B18:I18"/>
    <mergeCell ref="B31:I31"/>
    <mergeCell ref="B32:I32"/>
    <mergeCell ref="B13:I14"/>
    <mergeCell ref="B15:I15"/>
    <mergeCell ref="B16:I16"/>
    <mergeCell ref="B23:I23"/>
    <mergeCell ref="B12:I12"/>
    <mergeCell ref="A17:E17"/>
    <mergeCell ref="B29:G29"/>
    <mergeCell ref="H29:I29"/>
    <mergeCell ref="B20:I22"/>
    <mergeCell ref="A24:E24"/>
    <mergeCell ref="B25:I25"/>
  </mergeCells>
  <phoneticPr fontId="0" type="noConversion"/>
  <pageMargins left="0.75" right="0.75" top="1" bottom="1" header="0.5" footer="0.5"/>
  <pageSetup paperSize="5"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6" r:id="rId5" name="Check Box 8">
              <controlPr defaultSize="0" autoFill="0" autoLine="0" autoPict="0" altText="">
                <anchor moveWithCells="1" sizeWithCells="1">
                  <from>
                    <xdr:col>1</xdr:col>
                    <xdr:colOff>106680</xdr:colOff>
                    <xdr:row>15</xdr:row>
                    <xdr:rowOff>60960</xdr:rowOff>
                  </from>
                  <to>
                    <xdr:col>2</xdr:col>
                    <xdr:colOff>121920</xdr:colOff>
                    <xdr:row>15</xdr:row>
                    <xdr:rowOff>213360</xdr:rowOff>
                  </to>
                </anchor>
              </controlPr>
            </control>
          </mc:Choice>
        </mc:AlternateContent>
        <mc:AlternateContent xmlns:mc="http://schemas.openxmlformats.org/markup-compatibility/2006">
          <mc:Choice Requires="x14">
            <control shapeId="2057" r:id="rId6" name="Check Box 9">
              <controlPr defaultSize="0" autoFill="0" autoLine="0" autoPict="0" altText="">
                <anchor moveWithCells="1" sizeWithCells="1">
                  <from>
                    <xdr:col>3</xdr:col>
                    <xdr:colOff>182880</xdr:colOff>
                    <xdr:row>15</xdr:row>
                    <xdr:rowOff>60960</xdr:rowOff>
                  </from>
                  <to>
                    <xdr:col>3</xdr:col>
                    <xdr:colOff>601980</xdr:colOff>
                    <xdr:row>15</xdr:row>
                    <xdr:rowOff>220980</xdr:rowOff>
                  </to>
                </anchor>
              </controlPr>
            </control>
          </mc:Choice>
        </mc:AlternateContent>
        <mc:AlternateContent xmlns:mc="http://schemas.openxmlformats.org/markup-compatibility/2006">
          <mc:Choice Requires="x14">
            <control shapeId="2059" r:id="rId7" name="Check Box 11">
              <controlPr defaultSize="0" autoFill="0" autoLine="0" autoPict="0" altText="">
                <anchor moveWithCells="1" sizeWithCells="1">
                  <from>
                    <xdr:col>1</xdr:col>
                    <xdr:colOff>106680</xdr:colOff>
                    <xdr:row>27</xdr:row>
                    <xdr:rowOff>60960</xdr:rowOff>
                  </from>
                  <to>
                    <xdr:col>2</xdr:col>
                    <xdr:colOff>121920</xdr:colOff>
                    <xdr:row>27</xdr:row>
                    <xdr:rowOff>213360</xdr:rowOff>
                  </to>
                </anchor>
              </controlPr>
            </control>
          </mc:Choice>
        </mc:AlternateContent>
        <mc:AlternateContent xmlns:mc="http://schemas.openxmlformats.org/markup-compatibility/2006">
          <mc:Choice Requires="x14">
            <control shapeId="2060" r:id="rId8" name="Check Box 12">
              <controlPr defaultSize="0" autoFill="0" autoLine="0" autoPict="0" altText="">
                <anchor moveWithCells="1" sizeWithCells="1">
                  <from>
                    <xdr:col>3</xdr:col>
                    <xdr:colOff>182880</xdr:colOff>
                    <xdr:row>27</xdr:row>
                    <xdr:rowOff>60960</xdr:rowOff>
                  </from>
                  <to>
                    <xdr:col>3</xdr:col>
                    <xdr:colOff>601980</xdr:colOff>
                    <xdr:row>27</xdr:row>
                    <xdr:rowOff>220980</xdr:rowOff>
                  </to>
                </anchor>
              </controlPr>
            </control>
          </mc:Choice>
        </mc:AlternateContent>
        <mc:AlternateContent xmlns:mc="http://schemas.openxmlformats.org/markup-compatibility/2006">
          <mc:Choice Requires="x14">
            <control shapeId="2062" r:id="rId9" name="Check Box 14">
              <controlPr defaultSize="0" autoFill="0" autoLine="0" autoPict="0" altText="">
                <anchor moveWithCells="1" sizeWithCells="1">
                  <from>
                    <xdr:col>1</xdr:col>
                    <xdr:colOff>106680</xdr:colOff>
                    <xdr:row>32</xdr:row>
                    <xdr:rowOff>60960</xdr:rowOff>
                  </from>
                  <to>
                    <xdr:col>2</xdr:col>
                    <xdr:colOff>121920</xdr:colOff>
                    <xdr:row>32</xdr:row>
                    <xdr:rowOff>213360</xdr:rowOff>
                  </to>
                </anchor>
              </controlPr>
            </control>
          </mc:Choice>
        </mc:AlternateContent>
        <mc:AlternateContent xmlns:mc="http://schemas.openxmlformats.org/markup-compatibility/2006">
          <mc:Choice Requires="x14">
            <control shapeId="2063" r:id="rId10" name="Check Box 15">
              <controlPr defaultSize="0" autoFill="0" autoLine="0" autoPict="0" altText="">
                <anchor moveWithCells="1" sizeWithCells="1">
                  <from>
                    <xdr:col>3</xdr:col>
                    <xdr:colOff>182880</xdr:colOff>
                    <xdr:row>32</xdr:row>
                    <xdr:rowOff>60960</xdr:rowOff>
                  </from>
                  <to>
                    <xdr:col>3</xdr:col>
                    <xdr:colOff>601980</xdr:colOff>
                    <xdr:row>32</xdr:row>
                    <xdr:rowOff>220980</xdr:rowOff>
                  </to>
                </anchor>
              </controlPr>
            </control>
          </mc:Choice>
        </mc:AlternateContent>
        <mc:AlternateContent xmlns:mc="http://schemas.openxmlformats.org/markup-compatibility/2006">
          <mc:Choice Requires="x14">
            <control shapeId="2065" r:id="rId11" name="Check Box 17">
              <controlPr defaultSize="0" autoFill="0" autoLine="0" autoPict="0" altText="">
                <anchor moveWithCells="1" sizeWithCells="1">
                  <from>
                    <xdr:col>1</xdr:col>
                    <xdr:colOff>106680</xdr:colOff>
                    <xdr:row>38</xdr:row>
                    <xdr:rowOff>60960</xdr:rowOff>
                  </from>
                  <to>
                    <xdr:col>2</xdr:col>
                    <xdr:colOff>121920</xdr:colOff>
                    <xdr:row>38</xdr:row>
                    <xdr:rowOff>213360</xdr:rowOff>
                  </to>
                </anchor>
              </controlPr>
            </control>
          </mc:Choice>
        </mc:AlternateContent>
        <mc:AlternateContent xmlns:mc="http://schemas.openxmlformats.org/markup-compatibility/2006">
          <mc:Choice Requires="x14">
            <control shapeId="2066" r:id="rId12" name="Check Box 18">
              <controlPr defaultSize="0" autoFill="0" autoLine="0" autoPict="0" altText="">
                <anchor moveWithCells="1" sizeWithCells="1">
                  <from>
                    <xdr:col>3</xdr:col>
                    <xdr:colOff>182880</xdr:colOff>
                    <xdr:row>38</xdr:row>
                    <xdr:rowOff>60960</xdr:rowOff>
                  </from>
                  <to>
                    <xdr:col>3</xdr:col>
                    <xdr:colOff>601980</xdr:colOff>
                    <xdr:row>38</xdr:row>
                    <xdr:rowOff>220980</xdr:rowOff>
                  </to>
                </anchor>
              </controlPr>
            </control>
          </mc:Choice>
        </mc:AlternateContent>
        <mc:AlternateContent xmlns:mc="http://schemas.openxmlformats.org/markup-compatibility/2006">
          <mc:Choice Requires="x14">
            <control shapeId="2071" r:id="rId13" name="Check Box 23">
              <controlPr defaultSize="0" autoFill="0" autoLine="0" autoPict="0" altText="">
                <anchor moveWithCells="1" sizeWithCells="1">
                  <from>
                    <xdr:col>5</xdr:col>
                    <xdr:colOff>106680</xdr:colOff>
                    <xdr:row>41</xdr:row>
                    <xdr:rowOff>60960</xdr:rowOff>
                  </from>
                  <to>
                    <xdr:col>5</xdr:col>
                    <xdr:colOff>518160</xdr:colOff>
                    <xdr:row>41</xdr:row>
                    <xdr:rowOff>213360</xdr:rowOff>
                  </to>
                </anchor>
              </controlPr>
            </control>
          </mc:Choice>
        </mc:AlternateContent>
        <mc:AlternateContent xmlns:mc="http://schemas.openxmlformats.org/markup-compatibility/2006">
          <mc:Choice Requires="x14">
            <control shapeId="2072" r:id="rId14" name="Check Box 24">
              <controlPr defaultSize="0" autoFill="0" autoLine="0" autoPict="0" altText="">
                <anchor moveWithCells="1" sizeWithCells="1">
                  <from>
                    <xdr:col>6</xdr:col>
                    <xdr:colOff>571500</xdr:colOff>
                    <xdr:row>41</xdr:row>
                    <xdr:rowOff>60960</xdr:rowOff>
                  </from>
                  <to>
                    <xdr:col>7</xdr:col>
                    <xdr:colOff>373380</xdr:colOff>
                    <xdr:row>41</xdr:row>
                    <xdr:rowOff>220980</xdr:rowOff>
                  </to>
                </anchor>
              </controlPr>
            </control>
          </mc:Choice>
        </mc:AlternateContent>
        <mc:AlternateContent xmlns:mc="http://schemas.openxmlformats.org/markup-compatibility/2006">
          <mc:Choice Requires="x14">
            <control shapeId="2074" r:id="rId15" name="Check Box 26">
              <controlPr defaultSize="0" autoFill="0" autoLine="0" autoPict="0" altText="">
                <anchor moveWithCells="1" sizeWithCells="1">
                  <from>
                    <xdr:col>1</xdr:col>
                    <xdr:colOff>106680</xdr:colOff>
                    <xdr:row>47</xdr:row>
                    <xdr:rowOff>60960</xdr:rowOff>
                  </from>
                  <to>
                    <xdr:col>2</xdr:col>
                    <xdr:colOff>121920</xdr:colOff>
                    <xdr:row>47</xdr:row>
                    <xdr:rowOff>213360</xdr:rowOff>
                  </to>
                </anchor>
              </controlPr>
            </control>
          </mc:Choice>
        </mc:AlternateContent>
        <mc:AlternateContent xmlns:mc="http://schemas.openxmlformats.org/markup-compatibility/2006">
          <mc:Choice Requires="x14">
            <control shapeId="2075" r:id="rId16" name="Check Box 27">
              <controlPr defaultSize="0" autoFill="0" autoLine="0" autoPict="0" altText="">
                <anchor moveWithCells="1" sizeWithCells="1">
                  <from>
                    <xdr:col>3</xdr:col>
                    <xdr:colOff>182880</xdr:colOff>
                    <xdr:row>47</xdr:row>
                    <xdr:rowOff>60960</xdr:rowOff>
                  </from>
                  <to>
                    <xdr:col>3</xdr:col>
                    <xdr:colOff>601980</xdr:colOff>
                    <xdr:row>47</xdr:row>
                    <xdr:rowOff>220980</xdr:rowOff>
                  </to>
                </anchor>
              </controlPr>
            </control>
          </mc:Choice>
        </mc:AlternateContent>
        <mc:AlternateContent xmlns:mc="http://schemas.openxmlformats.org/markup-compatibility/2006">
          <mc:Choice Requires="x14">
            <control shapeId="2077" r:id="rId17" name="Check Box 29">
              <controlPr defaultSize="0" autoFill="0" autoLine="0" autoPict="0" altText="">
                <anchor moveWithCells="1" sizeWithCells="1">
                  <from>
                    <xdr:col>5</xdr:col>
                    <xdr:colOff>106680</xdr:colOff>
                    <xdr:row>51</xdr:row>
                    <xdr:rowOff>60960</xdr:rowOff>
                  </from>
                  <to>
                    <xdr:col>5</xdr:col>
                    <xdr:colOff>518160</xdr:colOff>
                    <xdr:row>51</xdr:row>
                    <xdr:rowOff>213360</xdr:rowOff>
                  </to>
                </anchor>
              </controlPr>
            </control>
          </mc:Choice>
        </mc:AlternateContent>
        <mc:AlternateContent xmlns:mc="http://schemas.openxmlformats.org/markup-compatibility/2006">
          <mc:Choice Requires="x14">
            <control shapeId="2078" r:id="rId18" name="Check Box 30">
              <controlPr defaultSize="0" autoFill="0" autoLine="0" autoPict="0" altText="">
                <anchor moveWithCells="1" sizeWithCells="1">
                  <from>
                    <xdr:col>6</xdr:col>
                    <xdr:colOff>571500</xdr:colOff>
                    <xdr:row>51</xdr:row>
                    <xdr:rowOff>60960</xdr:rowOff>
                  </from>
                  <to>
                    <xdr:col>7</xdr:col>
                    <xdr:colOff>373380</xdr:colOff>
                    <xdr:row>51</xdr:row>
                    <xdr:rowOff>220980</xdr:rowOff>
                  </to>
                </anchor>
              </controlPr>
            </control>
          </mc:Choice>
        </mc:AlternateContent>
        <mc:AlternateContent xmlns:mc="http://schemas.openxmlformats.org/markup-compatibility/2006">
          <mc:Choice Requires="x14">
            <control shapeId="2080" r:id="rId19" name="Check Box 32">
              <controlPr defaultSize="0" autoFill="0" autoLine="0" autoPict="0" altText="">
                <anchor moveWithCells="1" sizeWithCells="1">
                  <from>
                    <xdr:col>1</xdr:col>
                    <xdr:colOff>106680</xdr:colOff>
                    <xdr:row>64</xdr:row>
                    <xdr:rowOff>60960</xdr:rowOff>
                  </from>
                  <to>
                    <xdr:col>2</xdr:col>
                    <xdr:colOff>121920</xdr:colOff>
                    <xdr:row>64</xdr:row>
                    <xdr:rowOff>213360</xdr:rowOff>
                  </to>
                </anchor>
              </controlPr>
            </control>
          </mc:Choice>
        </mc:AlternateContent>
        <mc:AlternateContent xmlns:mc="http://schemas.openxmlformats.org/markup-compatibility/2006">
          <mc:Choice Requires="x14">
            <control shapeId="2081" r:id="rId20" name="Check Box 33">
              <controlPr defaultSize="0" autoFill="0" autoLine="0" autoPict="0" altText="">
                <anchor moveWithCells="1" sizeWithCells="1">
                  <from>
                    <xdr:col>3</xdr:col>
                    <xdr:colOff>182880</xdr:colOff>
                    <xdr:row>64</xdr:row>
                    <xdr:rowOff>60960</xdr:rowOff>
                  </from>
                  <to>
                    <xdr:col>3</xdr:col>
                    <xdr:colOff>601980</xdr:colOff>
                    <xdr:row>64</xdr:row>
                    <xdr:rowOff>220980</xdr:rowOff>
                  </to>
                </anchor>
              </controlPr>
            </control>
          </mc:Choice>
        </mc:AlternateContent>
        <mc:AlternateContent xmlns:mc="http://schemas.openxmlformats.org/markup-compatibility/2006">
          <mc:Choice Requires="x14">
            <control shapeId="2082" r:id="rId21" name="Check Box 34">
              <controlPr defaultSize="0" autoFill="0" autoLine="0" autoPict="0" altText="">
                <anchor moveWithCells="1" sizeWithCells="1">
                  <from>
                    <xdr:col>1</xdr:col>
                    <xdr:colOff>106680</xdr:colOff>
                    <xdr:row>22</xdr:row>
                    <xdr:rowOff>60960</xdr:rowOff>
                  </from>
                  <to>
                    <xdr:col>2</xdr:col>
                    <xdr:colOff>121920</xdr:colOff>
                    <xdr:row>22</xdr:row>
                    <xdr:rowOff>236220</xdr:rowOff>
                  </to>
                </anchor>
              </controlPr>
            </control>
          </mc:Choice>
        </mc:AlternateContent>
        <mc:AlternateContent xmlns:mc="http://schemas.openxmlformats.org/markup-compatibility/2006">
          <mc:Choice Requires="x14">
            <control shapeId="2083" r:id="rId22" name="Check Box 35">
              <controlPr defaultSize="0" autoFill="0" autoLine="0" autoPict="0" altText="">
                <anchor moveWithCells="1" sizeWithCells="1">
                  <from>
                    <xdr:col>3</xdr:col>
                    <xdr:colOff>182880</xdr:colOff>
                    <xdr:row>22</xdr:row>
                    <xdr:rowOff>68580</xdr:rowOff>
                  </from>
                  <to>
                    <xdr:col>3</xdr:col>
                    <xdr:colOff>601980</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5"/>
  <sheetViews>
    <sheetView showGridLines="0" zoomScaleNormal="100" workbookViewId="0">
      <selection activeCell="A2" sqref="A2:J2"/>
    </sheetView>
  </sheetViews>
  <sheetFormatPr defaultRowHeight="13.2" x14ac:dyDescent="0.25"/>
  <cols>
    <col min="1" max="1" width="4.5546875" bestFit="1" customWidth="1"/>
    <col min="9" max="9" width="6.5546875" customWidth="1"/>
    <col min="10" max="10" width="9.77734375" customWidth="1"/>
  </cols>
  <sheetData>
    <row r="1" spans="1:10" x14ac:dyDescent="0.25">
      <c r="A1" s="277" t="s">
        <v>272</v>
      </c>
      <c r="B1" s="277"/>
      <c r="C1" s="277"/>
      <c r="D1" s="277"/>
      <c r="E1" s="165"/>
      <c r="F1" s="278" t="str">
        <f>'Title Page'!A5</f>
        <v>December 31, 2021</v>
      </c>
      <c r="G1" s="392"/>
      <c r="H1" s="165"/>
      <c r="I1" s="165"/>
      <c r="J1" s="25" t="s">
        <v>271</v>
      </c>
    </row>
    <row r="2" spans="1:10" x14ac:dyDescent="0.25">
      <c r="A2" s="198">
        <f>'2.Balance Sheet'!A2</f>
        <v>0</v>
      </c>
      <c r="B2" s="173"/>
      <c r="C2" s="173"/>
      <c r="D2" s="173"/>
      <c r="E2" s="173"/>
      <c r="F2" s="173"/>
      <c r="G2" s="173"/>
      <c r="H2" s="173"/>
      <c r="I2" s="173"/>
      <c r="J2" s="173"/>
    </row>
    <row r="3" spans="1:10" x14ac:dyDescent="0.25">
      <c r="A3" s="300" t="s">
        <v>144</v>
      </c>
      <c r="B3" s="301"/>
      <c r="C3" s="301"/>
      <c r="D3" s="301"/>
      <c r="E3" s="301"/>
      <c r="F3" s="301"/>
      <c r="G3" s="301"/>
      <c r="H3" s="301"/>
      <c r="I3" s="301"/>
      <c r="J3" s="390"/>
    </row>
    <row r="4" spans="1:10" x14ac:dyDescent="0.25">
      <c r="A4" s="303"/>
      <c r="B4" s="304"/>
      <c r="C4" s="304"/>
      <c r="D4" s="304"/>
      <c r="E4" s="304"/>
      <c r="F4" s="304"/>
      <c r="G4" s="304"/>
      <c r="H4" s="304"/>
      <c r="I4" s="304"/>
      <c r="J4" s="391"/>
    </row>
    <row r="5" spans="1:10" x14ac:dyDescent="0.25">
      <c r="A5" s="9" t="s">
        <v>47</v>
      </c>
      <c r="B5" s="179" t="s">
        <v>152</v>
      </c>
      <c r="C5" s="179"/>
      <c r="D5" s="179"/>
      <c r="E5" s="179"/>
      <c r="F5" s="179"/>
      <c r="G5" s="179"/>
      <c r="H5" s="179"/>
      <c r="I5" s="179"/>
      <c r="J5" s="179"/>
    </row>
    <row r="6" spans="1:10" ht="28.5" customHeight="1" x14ac:dyDescent="0.25">
      <c r="A6" s="9"/>
      <c r="B6" s="181"/>
      <c r="C6" s="181"/>
      <c r="D6" s="181"/>
      <c r="E6" s="181"/>
      <c r="F6" s="181"/>
      <c r="G6" s="181"/>
      <c r="H6" s="181"/>
      <c r="I6" s="181"/>
      <c r="J6" s="181"/>
    </row>
    <row r="7" spans="1:10" x14ac:dyDescent="0.25">
      <c r="A7" s="9"/>
      <c r="B7" s="165" t="s">
        <v>153</v>
      </c>
      <c r="C7" s="165"/>
      <c r="D7" s="361"/>
      <c r="E7" s="361"/>
      <c r="F7" s="361"/>
      <c r="G7" s="361"/>
      <c r="H7" s="361"/>
      <c r="I7" s="361"/>
      <c r="J7" s="361"/>
    </row>
    <row r="8" spans="1:10" x14ac:dyDescent="0.25">
      <c r="A8" s="9"/>
      <c r="B8" s="361"/>
      <c r="C8" s="361"/>
      <c r="D8" s="361"/>
      <c r="E8" s="361"/>
      <c r="F8" s="361"/>
      <c r="G8" s="361"/>
      <c r="H8" s="361"/>
      <c r="I8" s="361"/>
      <c r="J8" s="361"/>
    </row>
    <row r="9" spans="1:10" x14ac:dyDescent="0.25">
      <c r="A9" s="9"/>
      <c r="B9" s="368"/>
      <c r="C9" s="368"/>
      <c r="D9" s="368"/>
      <c r="E9" s="368"/>
      <c r="F9" s="368"/>
      <c r="G9" s="368"/>
      <c r="H9" s="368"/>
      <c r="I9" s="368"/>
      <c r="J9" s="368"/>
    </row>
    <row r="10" spans="1:10" x14ac:dyDescent="0.25">
      <c r="A10" s="9"/>
      <c r="B10" s="368"/>
      <c r="C10" s="368"/>
      <c r="D10" s="368"/>
      <c r="E10" s="368"/>
      <c r="F10" s="368"/>
      <c r="G10" s="368"/>
      <c r="H10" s="368"/>
      <c r="I10" s="368"/>
      <c r="J10" s="368"/>
    </row>
    <row r="11" spans="1:10" x14ac:dyDescent="0.25">
      <c r="A11" s="9"/>
      <c r="B11" s="179"/>
      <c r="C11" s="179"/>
      <c r="D11" s="179"/>
      <c r="E11" s="179"/>
      <c r="F11" s="179"/>
      <c r="G11" s="179"/>
      <c r="H11" s="179"/>
      <c r="I11" s="179"/>
      <c r="J11" s="179"/>
    </row>
    <row r="12" spans="1:10" ht="12.75" customHeight="1" x14ac:dyDescent="0.25">
      <c r="A12" s="9" t="s">
        <v>48</v>
      </c>
      <c r="B12" s="385" t="s">
        <v>154</v>
      </c>
      <c r="C12" s="385"/>
      <c r="D12" s="385"/>
      <c r="E12" s="385"/>
      <c r="F12" s="385"/>
      <c r="G12" s="385"/>
      <c r="H12" s="385"/>
      <c r="I12" s="385"/>
      <c r="J12" s="385"/>
    </row>
    <row r="13" spans="1:10" x14ac:dyDescent="0.25">
      <c r="A13" s="9"/>
      <c r="B13" s="385"/>
      <c r="C13" s="385"/>
      <c r="D13" s="385"/>
      <c r="E13" s="385"/>
      <c r="F13" s="385"/>
      <c r="G13" s="385"/>
      <c r="H13" s="385"/>
      <c r="I13" s="385"/>
      <c r="J13" s="385"/>
    </row>
    <row r="14" spans="1:10" ht="27.75" customHeight="1" x14ac:dyDescent="0.25">
      <c r="A14" s="9"/>
      <c r="B14" s="165"/>
      <c r="C14" s="165"/>
      <c r="D14" s="165"/>
      <c r="E14" s="165"/>
      <c r="F14" s="165"/>
      <c r="G14" s="165"/>
      <c r="H14" s="165"/>
      <c r="I14" s="165"/>
      <c r="J14" s="165"/>
    </row>
    <row r="15" spans="1:10" ht="23.25" customHeight="1" x14ac:dyDescent="0.25">
      <c r="A15" s="9" t="s">
        <v>49</v>
      </c>
      <c r="B15" s="181" t="s">
        <v>155</v>
      </c>
      <c r="C15" s="181"/>
      <c r="D15" s="181"/>
      <c r="E15" s="181"/>
      <c r="F15" s="181"/>
      <c r="G15" s="181"/>
      <c r="H15" s="181"/>
      <c r="I15" s="181"/>
      <c r="J15" s="181"/>
    </row>
    <row r="16" spans="1:10" x14ac:dyDescent="0.25">
      <c r="A16" s="9"/>
      <c r="B16" s="181"/>
      <c r="C16" s="181"/>
      <c r="D16" s="181"/>
      <c r="E16" s="181"/>
      <c r="F16" s="181"/>
      <c r="G16" s="181"/>
      <c r="H16" s="181"/>
      <c r="I16" s="181"/>
      <c r="J16" s="181"/>
    </row>
    <row r="17" spans="1:10" ht="12.75" customHeight="1" x14ac:dyDescent="0.25">
      <c r="A17" s="9" t="s">
        <v>50</v>
      </c>
      <c r="B17" s="389" t="s">
        <v>432</v>
      </c>
      <c r="C17" s="385"/>
      <c r="D17" s="385"/>
      <c r="E17" s="385"/>
      <c r="F17" s="385"/>
      <c r="G17" s="385"/>
      <c r="H17" s="385"/>
      <c r="I17" s="385"/>
      <c r="J17" s="385"/>
    </row>
    <row r="18" spans="1:10" x14ac:dyDescent="0.25">
      <c r="A18" s="9"/>
      <c r="B18" s="385"/>
      <c r="C18" s="385"/>
      <c r="D18" s="385"/>
      <c r="E18" s="385"/>
      <c r="F18" s="385"/>
      <c r="G18" s="385"/>
      <c r="H18" s="385"/>
      <c r="I18" s="385"/>
      <c r="J18" s="385"/>
    </row>
    <row r="19" spans="1:10" x14ac:dyDescent="0.25">
      <c r="A19" s="9"/>
      <c r="B19" s="361"/>
      <c r="C19" s="361"/>
      <c r="D19" s="361"/>
      <c r="E19" s="361"/>
      <c r="F19" s="361"/>
      <c r="G19" s="361"/>
      <c r="H19" s="361"/>
      <c r="I19" s="361"/>
      <c r="J19" s="361"/>
    </row>
    <row r="20" spans="1:10" x14ac:dyDescent="0.25">
      <c r="A20" s="9"/>
      <c r="B20" s="179"/>
      <c r="C20" s="179"/>
      <c r="D20" s="179"/>
      <c r="E20" s="179"/>
      <c r="F20" s="179"/>
      <c r="G20" s="179"/>
      <c r="H20" s="179"/>
      <c r="I20" s="179"/>
      <c r="J20" s="179"/>
    </row>
    <row r="21" spans="1:10" x14ac:dyDescent="0.25">
      <c r="A21" s="9" t="s">
        <v>51</v>
      </c>
      <c r="B21" s="165" t="s">
        <v>52</v>
      </c>
      <c r="C21" s="165"/>
      <c r="D21" s="165"/>
      <c r="E21" s="165"/>
      <c r="F21" s="165"/>
      <c r="G21" s="165"/>
      <c r="H21" s="165"/>
      <c r="I21" s="165"/>
      <c r="J21" s="165"/>
    </row>
    <row r="22" spans="1:10" x14ac:dyDescent="0.25">
      <c r="A22" s="9"/>
      <c r="B22" s="181"/>
      <c r="C22" s="181"/>
      <c r="D22" s="181"/>
      <c r="E22" s="181"/>
      <c r="F22" s="181"/>
      <c r="G22" s="181"/>
      <c r="H22" s="181"/>
      <c r="I22" s="181"/>
      <c r="J22" s="181"/>
    </row>
    <row r="23" spans="1:10" x14ac:dyDescent="0.25">
      <c r="A23" s="9"/>
      <c r="B23" s="165" t="s">
        <v>156</v>
      </c>
      <c r="C23" s="165"/>
      <c r="D23" s="361"/>
      <c r="E23" s="361"/>
      <c r="F23" s="361"/>
      <c r="G23" s="361"/>
      <c r="H23" s="361"/>
      <c r="I23" s="361"/>
      <c r="J23" s="361"/>
    </row>
    <row r="24" spans="1:10" x14ac:dyDescent="0.25">
      <c r="A24" s="9"/>
      <c r="B24" s="165" t="s">
        <v>157</v>
      </c>
      <c r="C24" s="165"/>
      <c r="D24" s="368"/>
      <c r="E24" s="368"/>
      <c r="F24" s="368"/>
      <c r="G24" s="368"/>
      <c r="H24" s="368"/>
      <c r="I24" s="368"/>
      <c r="J24" s="368"/>
    </row>
    <row r="25" spans="1:10" x14ac:dyDescent="0.25">
      <c r="A25" s="9"/>
      <c r="B25" s="165"/>
      <c r="C25" s="165"/>
      <c r="D25" s="165"/>
      <c r="E25" s="165"/>
      <c r="F25" s="165"/>
      <c r="G25" s="165"/>
      <c r="H25" s="165"/>
      <c r="I25" s="165"/>
      <c r="J25" s="165"/>
    </row>
    <row r="26" spans="1:10" x14ac:dyDescent="0.25">
      <c r="A26" s="9"/>
      <c r="B26" s="165" t="s">
        <v>156</v>
      </c>
      <c r="C26" s="165"/>
      <c r="D26" s="361"/>
      <c r="E26" s="361"/>
      <c r="F26" s="361"/>
      <c r="G26" s="361"/>
      <c r="H26" s="361"/>
      <c r="I26" s="361"/>
      <c r="J26" s="361"/>
    </row>
    <row r="27" spans="1:10" x14ac:dyDescent="0.25">
      <c r="A27" s="9"/>
      <c r="B27" s="165" t="s">
        <v>157</v>
      </c>
      <c r="C27" s="165"/>
      <c r="D27" s="368"/>
      <c r="E27" s="368"/>
      <c r="F27" s="368"/>
      <c r="G27" s="368"/>
      <c r="H27" s="368"/>
      <c r="I27" s="368"/>
      <c r="J27" s="368"/>
    </row>
    <row r="28" spans="1:10" x14ac:dyDescent="0.25">
      <c r="A28" s="9"/>
      <c r="B28" s="165"/>
      <c r="C28" s="165"/>
      <c r="D28" s="165"/>
      <c r="E28" s="165"/>
      <c r="F28" s="165"/>
      <c r="G28" s="165"/>
      <c r="H28" s="165"/>
      <c r="I28" s="165"/>
      <c r="J28" s="165"/>
    </row>
    <row r="29" spans="1:10" x14ac:dyDescent="0.25">
      <c r="A29" s="9"/>
      <c r="B29" s="165" t="s">
        <v>156</v>
      </c>
      <c r="C29" s="165"/>
      <c r="D29" s="361"/>
      <c r="E29" s="361"/>
      <c r="F29" s="361"/>
      <c r="G29" s="361"/>
      <c r="H29" s="361"/>
      <c r="I29" s="361"/>
      <c r="J29" s="361"/>
    </row>
    <row r="30" spans="1:10" x14ac:dyDescent="0.25">
      <c r="A30" s="9"/>
      <c r="B30" s="165" t="s">
        <v>157</v>
      </c>
      <c r="C30" s="165"/>
      <c r="D30" s="368"/>
      <c r="E30" s="368"/>
      <c r="F30" s="368"/>
      <c r="G30" s="368"/>
      <c r="H30" s="368"/>
      <c r="I30" s="368"/>
      <c r="J30" s="368"/>
    </row>
    <row r="31" spans="1:10" x14ac:dyDescent="0.25">
      <c r="A31" s="9"/>
      <c r="B31" s="165"/>
      <c r="C31" s="165"/>
      <c r="D31" s="165"/>
      <c r="E31" s="165"/>
      <c r="F31" s="165"/>
      <c r="G31" s="165"/>
      <c r="H31" s="165"/>
      <c r="I31" s="165"/>
      <c r="J31" s="165"/>
    </row>
    <row r="32" spans="1:10" x14ac:dyDescent="0.25">
      <c r="A32" s="9"/>
      <c r="B32" s="165" t="s">
        <v>156</v>
      </c>
      <c r="C32" s="165"/>
      <c r="D32" s="361"/>
      <c r="E32" s="361"/>
      <c r="F32" s="361"/>
      <c r="G32" s="361"/>
      <c r="H32" s="361"/>
      <c r="I32" s="361"/>
      <c r="J32" s="361"/>
    </row>
    <row r="33" spans="1:10" x14ac:dyDescent="0.25">
      <c r="A33" s="9"/>
      <c r="B33" s="165" t="s">
        <v>157</v>
      </c>
      <c r="C33" s="165"/>
      <c r="D33" s="368"/>
      <c r="E33" s="368"/>
      <c r="F33" s="368"/>
      <c r="G33" s="368"/>
      <c r="H33" s="368"/>
      <c r="I33" s="368"/>
      <c r="J33" s="368"/>
    </row>
    <row r="34" spans="1:10" x14ac:dyDescent="0.25">
      <c r="A34" s="9"/>
      <c r="B34" s="165"/>
      <c r="C34" s="165"/>
      <c r="D34" s="165"/>
      <c r="E34" s="165"/>
      <c r="F34" s="165"/>
      <c r="G34" s="165"/>
      <c r="H34" s="165"/>
      <c r="I34" s="165"/>
      <c r="J34" s="165"/>
    </row>
    <row r="35" spans="1:10" x14ac:dyDescent="0.25">
      <c r="A35" s="9"/>
      <c r="B35" s="165" t="s">
        <v>156</v>
      </c>
      <c r="C35" s="165"/>
      <c r="D35" s="361"/>
      <c r="E35" s="361"/>
      <c r="F35" s="361"/>
      <c r="G35" s="361"/>
      <c r="H35" s="361"/>
      <c r="I35" s="361"/>
      <c r="J35" s="361"/>
    </row>
    <row r="36" spans="1:10" x14ac:dyDescent="0.25">
      <c r="A36" s="9"/>
      <c r="B36" s="165" t="s">
        <v>157</v>
      </c>
      <c r="C36" s="165"/>
      <c r="D36" s="368"/>
      <c r="E36" s="368"/>
      <c r="F36" s="368"/>
      <c r="G36" s="368"/>
      <c r="H36" s="368"/>
      <c r="I36" s="368"/>
      <c r="J36" s="368"/>
    </row>
    <row r="37" spans="1:10" x14ac:dyDescent="0.25">
      <c r="A37" s="9"/>
      <c r="B37" s="165"/>
      <c r="C37" s="165"/>
      <c r="D37" s="165"/>
      <c r="E37" s="165"/>
      <c r="F37" s="165"/>
      <c r="G37" s="165"/>
      <c r="H37" s="165"/>
      <c r="I37" s="165"/>
      <c r="J37" s="165"/>
    </row>
    <row r="38" spans="1:10" ht="12.75" customHeight="1" x14ac:dyDescent="0.25">
      <c r="A38" s="9" t="s">
        <v>59</v>
      </c>
      <c r="B38" s="385" t="s">
        <v>158</v>
      </c>
      <c r="C38" s="385"/>
      <c r="D38" s="385"/>
      <c r="E38" s="385"/>
      <c r="F38" s="385"/>
      <c r="G38" s="385"/>
      <c r="H38" s="385"/>
      <c r="I38" s="385"/>
      <c r="J38" s="385"/>
    </row>
    <row r="39" spans="1:10" x14ac:dyDescent="0.25">
      <c r="A39" s="9"/>
      <c r="B39" s="385"/>
      <c r="C39" s="385"/>
      <c r="D39" s="385"/>
      <c r="E39" s="385"/>
      <c r="F39" s="385"/>
      <c r="G39" s="385"/>
      <c r="H39" s="385"/>
      <c r="I39" s="385"/>
      <c r="J39" s="385"/>
    </row>
    <row r="40" spans="1:10" ht="26.25" customHeight="1" x14ac:dyDescent="0.25">
      <c r="A40" s="9"/>
      <c r="B40" s="385"/>
      <c r="C40" s="385"/>
      <c r="D40" s="385"/>
      <c r="E40" s="385"/>
      <c r="F40" s="385"/>
      <c r="G40" s="385"/>
      <c r="H40" s="385"/>
      <c r="I40" s="385"/>
      <c r="J40" s="385"/>
    </row>
    <row r="41" spans="1:10" x14ac:dyDescent="0.25">
      <c r="A41" s="9"/>
      <c r="B41" s="361"/>
      <c r="C41" s="361"/>
      <c r="D41" s="361"/>
      <c r="E41" s="361"/>
      <c r="F41" s="361"/>
      <c r="G41" s="361"/>
      <c r="H41" s="361"/>
      <c r="I41" s="361"/>
      <c r="J41" s="361"/>
    </row>
    <row r="42" spans="1:10" x14ac:dyDescent="0.25">
      <c r="A42" s="9"/>
      <c r="B42" s="179"/>
      <c r="C42" s="179"/>
      <c r="D42" s="179"/>
      <c r="E42" s="179"/>
      <c r="F42" s="179"/>
      <c r="G42" s="179"/>
      <c r="H42" s="179"/>
      <c r="I42" s="179"/>
      <c r="J42" s="179"/>
    </row>
    <row r="43" spans="1:10" ht="12.75" customHeight="1" x14ac:dyDescent="0.25">
      <c r="A43" s="9" t="s">
        <v>60</v>
      </c>
      <c r="B43" s="385" t="s">
        <v>159</v>
      </c>
      <c r="C43" s="385"/>
      <c r="D43" s="385"/>
      <c r="E43" s="385"/>
      <c r="F43" s="385"/>
      <c r="G43" s="385"/>
      <c r="H43" s="385"/>
      <c r="I43" s="385"/>
      <c r="J43" s="385"/>
    </row>
    <row r="44" spans="1:10" x14ac:dyDescent="0.25">
      <c r="A44" s="9"/>
      <c r="B44" s="385"/>
      <c r="C44" s="385"/>
      <c r="D44" s="385"/>
      <c r="E44" s="385"/>
      <c r="F44" s="385"/>
      <c r="G44" s="385"/>
      <c r="H44" s="385"/>
      <c r="I44" s="385"/>
      <c r="J44" s="385"/>
    </row>
    <row r="45" spans="1:10" x14ac:dyDescent="0.25">
      <c r="A45" s="9"/>
      <c r="B45" s="361"/>
      <c r="C45" s="361"/>
      <c r="D45" s="361"/>
      <c r="E45" s="361"/>
      <c r="F45" s="361"/>
      <c r="G45" s="361"/>
      <c r="H45" s="361"/>
      <c r="I45" s="361"/>
      <c r="J45" s="361"/>
    </row>
    <row r="46" spans="1:10" x14ac:dyDescent="0.25">
      <c r="A46" s="9"/>
      <c r="B46" s="368"/>
      <c r="C46" s="368"/>
      <c r="D46" s="368"/>
      <c r="E46" s="368"/>
      <c r="F46" s="368"/>
      <c r="G46" s="368"/>
      <c r="H46" s="368"/>
      <c r="I46" s="368"/>
      <c r="J46" s="368"/>
    </row>
    <row r="47" spans="1:10" x14ac:dyDescent="0.25">
      <c r="A47" s="9"/>
      <c r="B47" s="368"/>
      <c r="C47" s="368"/>
      <c r="D47" s="368"/>
      <c r="E47" s="368"/>
      <c r="F47" s="368"/>
      <c r="G47" s="368"/>
      <c r="H47" s="368"/>
      <c r="I47" s="368"/>
      <c r="J47" s="368"/>
    </row>
    <row r="48" spans="1:10" x14ac:dyDescent="0.25">
      <c r="A48" s="9"/>
      <c r="B48" s="368"/>
      <c r="C48" s="368"/>
      <c r="D48" s="368"/>
      <c r="E48" s="368"/>
      <c r="F48" s="368"/>
      <c r="G48" s="368"/>
      <c r="H48" s="368"/>
      <c r="I48" s="368"/>
      <c r="J48" s="368"/>
    </row>
    <row r="49" spans="1:10" x14ac:dyDescent="0.25">
      <c r="A49" s="9"/>
      <c r="B49" s="368"/>
      <c r="C49" s="368"/>
      <c r="D49" s="368"/>
      <c r="E49" s="368"/>
      <c r="F49" s="368"/>
      <c r="G49" s="368"/>
      <c r="H49" s="368"/>
      <c r="I49" s="368"/>
      <c r="J49" s="368"/>
    </row>
    <row r="50" spans="1:10" x14ac:dyDescent="0.25">
      <c r="A50" s="9"/>
      <c r="B50" s="368"/>
      <c r="C50" s="368"/>
      <c r="D50" s="368"/>
      <c r="E50" s="368"/>
      <c r="F50" s="368"/>
      <c r="G50" s="368"/>
      <c r="H50" s="368"/>
      <c r="I50" s="368"/>
      <c r="J50" s="368"/>
    </row>
    <row r="51" spans="1:10" x14ac:dyDescent="0.25">
      <c r="A51" s="9"/>
      <c r="B51" s="368"/>
      <c r="C51" s="368"/>
      <c r="D51" s="368"/>
      <c r="E51" s="368"/>
      <c r="F51" s="368"/>
      <c r="G51" s="368"/>
      <c r="H51" s="368"/>
      <c r="I51" s="368"/>
      <c r="J51" s="368"/>
    </row>
    <row r="52" spans="1:10" x14ac:dyDescent="0.25">
      <c r="A52" s="9"/>
      <c r="B52" s="368"/>
      <c r="C52" s="368"/>
      <c r="D52" s="368"/>
      <c r="E52" s="368"/>
      <c r="F52" s="368"/>
      <c r="G52" s="368"/>
      <c r="H52" s="368"/>
      <c r="I52" s="368"/>
      <c r="J52" s="368"/>
    </row>
    <row r="53" spans="1:10" x14ac:dyDescent="0.25">
      <c r="B53" s="387"/>
      <c r="C53" s="387"/>
      <c r="D53" s="387"/>
      <c r="E53" s="387"/>
      <c r="F53" s="387"/>
      <c r="G53" s="387"/>
      <c r="H53" s="387"/>
      <c r="I53" s="387"/>
      <c r="J53" s="387"/>
    </row>
    <row r="54" spans="1:10" x14ac:dyDescent="0.25">
      <c r="B54" s="388"/>
      <c r="C54" s="388"/>
      <c r="D54" s="388"/>
      <c r="E54" s="388"/>
      <c r="F54" s="388"/>
      <c r="G54" s="388"/>
      <c r="H54" s="388"/>
      <c r="I54" s="388"/>
      <c r="J54" s="388"/>
    </row>
    <row r="55" spans="1:10" x14ac:dyDescent="0.25">
      <c r="B55" s="386"/>
      <c r="C55" s="386"/>
      <c r="D55" s="386"/>
      <c r="E55" s="386"/>
      <c r="F55" s="386"/>
      <c r="G55" s="386"/>
      <c r="H55" s="386"/>
      <c r="I55" s="386"/>
      <c r="J55" s="386"/>
    </row>
    <row r="56" spans="1:10" x14ac:dyDescent="0.25">
      <c r="B56" s="386"/>
      <c r="C56" s="386"/>
      <c r="D56" s="386"/>
      <c r="E56" s="386"/>
      <c r="F56" s="386"/>
      <c r="G56" s="386"/>
      <c r="H56" s="386"/>
      <c r="I56" s="386"/>
      <c r="J56" s="386"/>
    </row>
    <row r="57" spans="1:10" x14ac:dyDescent="0.25">
      <c r="B57" s="386"/>
      <c r="C57" s="386"/>
      <c r="D57" s="386"/>
      <c r="E57" s="386"/>
      <c r="F57" s="386"/>
      <c r="G57" s="386"/>
      <c r="H57" s="386"/>
      <c r="I57" s="386"/>
      <c r="J57" s="386"/>
    </row>
    <row r="58" spans="1:10" x14ac:dyDescent="0.25">
      <c r="B58" s="386"/>
      <c r="C58" s="386"/>
      <c r="D58" s="386"/>
      <c r="E58" s="386"/>
      <c r="F58" s="386"/>
      <c r="G58" s="386"/>
      <c r="H58" s="386"/>
      <c r="I58" s="386"/>
      <c r="J58" s="386"/>
    </row>
    <row r="59" spans="1:10" x14ac:dyDescent="0.25">
      <c r="B59" s="386"/>
      <c r="C59" s="386"/>
      <c r="D59" s="386"/>
      <c r="E59" s="386"/>
      <c r="F59" s="386"/>
      <c r="G59" s="386"/>
      <c r="H59" s="386"/>
      <c r="I59" s="386"/>
      <c r="J59" s="386"/>
    </row>
    <row r="60" spans="1:10" x14ac:dyDescent="0.25">
      <c r="B60" s="386"/>
      <c r="C60" s="386"/>
      <c r="D60" s="386"/>
      <c r="E60" s="386"/>
      <c r="F60" s="386"/>
      <c r="G60" s="386"/>
      <c r="H60" s="386"/>
      <c r="I60" s="386"/>
      <c r="J60" s="386"/>
    </row>
    <row r="61" spans="1:10" x14ac:dyDescent="0.25">
      <c r="B61" s="386"/>
      <c r="C61" s="386"/>
      <c r="D61" s="386"/>
      <c r="E61" s="386"/>
      <c r="F61" s="386"/>
      <c r="G61" s="386"/>
      <c r="H61" s="386"/>
      <c r="I61" s="386"/>
      <c r="J61" s="386"/>
    </row>
    <row r="62" spans="1:10" x14ac:dyDescent="0.25">
      <c r="B62" s="386"/>
      <c r="C62" s="386"/>
      <c r="D62" s="386"/>
      <c r="E62" s="386"/>
      <c r="F62" s="386"/>
      <c r="G62" s="386"/>
      <c r="H62" s="386"/>
      <c r="I62" s="386"/>
      <c r="J62" s="386"/>
    </row>
    <row r="63" spans="1:10" x14ac:dyDescent="0.25">
      <c r="B63" s="386"/>
      <c r="C63" s="386"/>
      <c r="D63" s="386"/>
      <c r="E63" s="386"/>
      <c r="F63" s="386"/>
      <c r="G63" s="386"/>
      <c r="H63" s="386"/>
      <c r="I63" s="386"/>
      <c r="J63" s="386"/>
    </row>
    <row r="64" spans="1:10" x14ac:dyDescent="0.25">
      <c r="B64" s="386"/>
      <c r="C64" s="386"/>
      <c r="D64" s="386"/>
      <c r="E64" s="386"/>
      <c r="F64" s="386"/>
      <c r="G64" s="386"/>
      <c r="H64" s="386"/>
      <c r="I64" s="386"/>
      <c r="J64" s="386"/>
    </row>
    <row r="65" spans="2:10" x14ac:dyDescent="0.25">
      <c r="B65" s="386"/>
      <c r="C65" s="386"/>
      <c r="D65" s="386"/>
      <c r="E65" s="386"/>
      <c r="F65" s="386"/>
      <c r="G65" s="386"/>
      <c r="H65" s="386"/>
      <c r="I65" s="386"/>
      <c r="J65" s="386"/>
    </row>
  </sheetData>
  <customSheetViews>
    <customSheetView guid="{E97D1411-9A8A-4327-B170-757D913D236A}" showRuler="0">
      <selection activeCell="L9" sqref="L9"/>
      <pageMargins left="0.75" right="0.75" top="1" bottom="1" header="0.5" footer="0.5"/>
      <pageSetup paperSize="5" orientation="portrait" r:id="rId1"/>
      <headerFooter alignWithMargins="0"/>
    </customSheetView>
  </customSheetViews>
  <mergeCells count="74">
    <mergeCell ref="A1:E1"/>
    <mergeCell ref="B22:J22"/>
    <mergeCell ref="B16:J16"/>
    <mergeCell ref="B59:J59"/>
    <mergeCell ref="B37:J37"/>
    <mergeCell ref="B38:J39"/>
    <mergeCell ref="B40:J40"/>
    <mergeCell ref="B48:J48"/>
    <mergeCell ref="B52:J52"/>
    <mergeCell ref="B49:J49"/>
    <mergeCell ref="B15:F15"/>
    <mergeCell ref="B21:J21"/>
    <mergeCell ref="B14:J14"/>
    <mergeCell ref="F1:G1"/>
    <mergeCell ref="H1:I1"/>
    <mergeCell ref="D24:J24"/>
    <mergeCell ref="B32:C32"/>
    <mergeCell ref="A2:J2"/>
    <mergeCell ref="B19:J19"/>
    <mergeCell ref="B17:J18"/>
    <mergeCell ref="B27:C27"/>
    <mergeCell ref="D32:J32"/>
    <mergeCell ref="B28:J28"/>
    <mergeCell ref="D7:J7"/>
    <mergeCell ref="B8:J8"/>
    <mergeCell ref="A3:J4"/>
    <mergeCell ref="B5:J5"/>
    <mergeCell ref="B6:J6"/>
    <mergeCell ref="B7:C7"/>
    <mergeCell ref="G15:J15"/>
    <mergeCell ref="D29:J29"/>
    <mergeCell ref="D23:J23"/>
    <mergeCell ref="B58:J58"/>
    <mergeCell ref="B23:C23"/>
    <mergeCell ref="B42:J42"/>
    <mergeCell ref="B41:J41"/>
    <mergeCell ref="B34:J34"/>
    <mergeCell ref="D33:J33"/>
    <mergeCell ref="B36:C36"/>
    <mergeCell ref="B33:C33"/>
    <mergeCell ref="B35:C35"/>
    <mergeCell ref="D35:J35"/>
    <mergeCell ref="D36:J36"/>
    <mergeCell ref="B24:C24"/>
    <mergeCell ref="D27:J27"/>
    <mergeCell ref="D26:J26"/>
    <mergeCell ref="B25:J25"/>
    <mergeCell ref="B26:C26"/>
    <mergeCell ref="B65:J65"/>
    <mergeCell ref="B60:J60"/>
    <mergeCell ref="B61:J61"/>
    <mergeCell ref="B62:J62"/>
    <mergeCell ref="B63:J63"/>
    <mergeCell ref="B64:J64"/>
    <mergeCell ref="B10:J10"/>
    <mergeCell ref="B9:J9"/>
    <mergeCell ref="B31:J31"/>
    <mergeCell ref="B29:C29"/>
    <mergeCell ref="B30:C30"/>
    <mergeCell ref="D30:J30"/>
    <mergeCell ref="B11:J11"/>
    <mergeCell ref="B12:J13"/>
    <mergeCell ref="B20:J20"/>
    <mergeCell ref="B43:J44"/>
    <mergeCell ref="B45:J45"/>
    <mergeCell ref="B56:J56"/>
    <mergeCell ref="B57:J57"/>
    <mergeCell ref="B55:J55"/>
    <mergeCell ref="B51:J51"/>
    <mergeCell ref="B53:J53"/>
    <mergeCell ref="B54:J54"/>
    <mergeCell ref="B46:J46"/>
    <mergeCell ref="B47:J47"/>
    <mergeCell ref="B50:J50"/>
  </mergeCells>
  <phoneticPr fontId="6"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ltText="">
                <anchor moveWithCells="1" sizeWithCells="1">
                  <from>
                    <xdr:col>1</xdr:col>
                    <xdr:colOff>106680</xdr:colOff>
                    <xdr:row>5</xdr:row>
                    <xdr:rowOff>106680</xdr:rowOff>
                  </from>
                  <to>
                    <xdr:col>1</xdr:col>
                    <xdr:colOff>518160</xdr:colOff>
                    <xdr:row>5</xdr:row>
                    <xdr:rowOff>259080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2</xdr:col>
                    <xdr:colOff>571500</xdr:colOff>
                    <xdr:row>5</xdr:row>
                    <xdr:rowOff>114300</xdr:rowOff>
                  </from>
                  <to>
                    <xdr:col>3</xdr:col>
                    <xdr:colOff>373380</xdr:colOff>
                    <xdr:row>5</xdr:row>
                    <xdr:rowOff>266700</xdr:rowOff>
                  </to>
                </anchor>
              </controlPr>
            </control>
          </mc:Choice>
        </mc:AlternateContent>
        <mc:AlternateContent xmlns:mc="http://schemas.openxmlformats.org/markup-compatibility/2006">
          <mc:Choice Requires="x14">
            <control shapeId="3077" r:id="rId7" name="Check Box 5">
              <controlPr defaultSize="0" autoFill="0" autoLine="0" autoPict="0" altText="">
                <anchor moveWithCells="1" sizeWithCells="1">
                  <from>
                    <xdr:col>1</xdr:col>
                    <xdr:colOff>106680</xdr:colOff>
                    <xdr:row>13</xdr:row>
                    <xdr:rowOff>106680</xdr:rowOff>
                  </from>
                  <to>
                    <xdr:col>1</xdr:col>
                    <xdr:colOff>518160</xdr:colOff>
                    <xdr:row>13</xdr:row>
                    <xdr:rowOff>251460</xdr:rowOff>
                  </to>
                </anchor>
              </controlPr>
            </control>
          </mc:Choice>
        </mc:AlternateContent>
        <mc:AlternateContent xmlns:mc="http://schemas.openxmlformats.org/markup-compatibility/2006">
          <mc:Choice Requires="x14">
            <control shapeId="3078" r:id="rId8" name="Check Box 6">
              <controlPr defaultSize="0" autoFill="0" autoLine="0" autoPict="0" altText="">
                <anchor moveWithCells="1" sizeWithCells="1">
                  <from>
                    <xdr:col>2</xdr:col>
                    <xdr:colOff>571500</xdr:colOff>
                    <xdr:row>13</xdr:row>
                    <xdr:rowOff>114300</xdr:rowOff>
                  </from>
                  <to>
                    <xdr:col>3</xdr:col>
                    <xdr:colOff>373380</xdr:colOff>
                    <xdr:row>13</xdr:row>
                    <xdr:rowOff>259080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sizeWithCells="1">
                  <from>
                    <xdr:col>6</xdr:col>
                    <xdr:colOff>106680</xdr:colOff>
                    <xdr:row>14</xdr:row>
                    <xdr:rowOff>106680</xdr:rowOff>
                  </from>
                  <to>
                    <xdr:col>6</xdr:col>
                    <xdr:colOff>518160</xdr:colOff>
                    <xdr:row>14</xdr:row>
                    <xdr:rowOff>251460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sizeWithCells="1">
                  <from>
                    <xdr:col>7</xdr:col>
                    <xdr:colOff>571500</xdr:colOff>
                    <xdr:row>14</xdr:row>
                    <xdr:rowOff>114300</xdr:rowOff>
                  </from>
                  <to>
                    <xdr:col>8</xdr:col>
                    <xdr:colOff>373380</xdr:colOff>
                    <xdr:row>14</xdr:row>
                    <xdr:rowOff>259080</xdr:rowOff>
                  </to>
                </anchor>
              </controlPr>
            </control>
          </mc:Choice>
        </mc:AlternateContent>
        <mc:AlternateContent xmlns:mc="http://schemas.openxmlformats.org/markup-compatibility/2006">
          <mc:Choice Requires="x14">
            <control shapeId="3083" r:id="rId11" name="Check Box 11">
              <controlPr defaultSize="0" autoFill="0" autoLine="0" autoPict="0" altText="">
                <anchor moveWithCells="1" sizeWithCells="1">
                  <from>
                    <xdr:col>1</xdr:col>
                    <xdr:colOff>106680</xdr:colOff>
                    <xdr:row>39</xdr:row>
                    <xdr:rowOff>106680</xdr:rowOff>
                  </from>
                  <to>
                    <xdr:col>1</xdr:col>
                    <xdr:colOff>518160</xdr:colOff>
                    <xdr:row>39</xdr:row>
                    <xdr:rowOff>251460</xdr:rowOff>
                  </to>
                </anchor>
              </controlPr>
            </control>
          </mc:Choice>
        </mc:AlternateContent>
        <mc:AlternateContent xmlns:mc="http://schemas.openxmlformats.org/markup-compatibility/2006">
          <mc:Choice Requires="x14">
            <control shapeId="3084" r:id="rId12" name="Check Box 12">
              <controlPr defaultSize="0" autoFill="0" autoLine="0" autoPict="0" altText="">
                <anchor moveWithCells="1" sizeWithCells="1">
                  <from>
                    <xdr:col>2</xdr:col>
                    <xdr:colOff>571500</xdr:colOff>
                    <xdr:row>39</xdr:row>
                    <xdr:rowOff>114300</xdr:rowOff>
                  </from>
                  <to>
                    <xdr:col>3</xdr:col>
                    <xdr:colOff>373380</xdr:colOff>
                    <xdr:row>39</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4"/>
  <sheetViews>
    <sheetView showGridLines="0" zoomScaleNormal="100" workbookViewId="0">
      <selection activeCell="A2" sqref="A2:P2"/>
    </sheetView>
  </sheetViews>
  <sheetFormatPr defaultRowHeight="13.2" x14ac:dyDescent="0.25"/>
  <cols>
    <col min="6" max="6" width="4.77734375" customWidth="1"/>
    <col min="7" max="7" width="12.21875" bestFit="1" customWidth="1"/>
    <col min="8" max="8" width="0.44140625" customWidth="1"/>
    <col min="9" max="10" width="12.21875" customWidth="1"/>
    <col min="11" max="11" width="0.44140625" customWidth="1"/>
    <col min="12" max="13" width="12.21875" customWidth="1"/>
    <col min="14" max="14" width="14" customWidth="1"/>
    <col min="15" max="15" width="14.77734375" customWidth="1"/>
    <col min="16" max="16" width="12.21875" customWidth="1"/>
  </cols>
  <sheetData>
    <row r="1" spans="1:16" x14ac:dyDescent="0.25">
      <c r="A1" s="413" t="str">
        <f>'2.Balance Sheet'!A1</f>
        <v>ANNUAL STATEMENT FOR THE PERIOD ENDED:</v>
      </c>
      <c r="B1" s="279"/>
      <c r="C1" s="279"/>
      <c r="D1" s="279"/>
      <c r="E1" s="279"/>
      <c r="F1" s="398" t="str">
        <f>'Title Page'!A5</f>
        <v>December 31, 2021</v>
      </c>
      <c r="G1" s="399"/>
      <c r="H1" s="399"/>
      <c r="I1" s="399"/>
      <c r="J1" s="400"/>
      <c r="K1" s="400"/>
      <c r="L1" s="400"/>
      <c r="M1" s="400"/>
      <c r="N1" s="400"/>
      <c r="O1" s="400"/>
      <c r="P1" s="25" t="s">
        <v>247</v>
      </c>
    </row>
    <row r="2" spans="1:16" ht="13.8" thickBot="1" x14ac:dyDescent="0.3">
      <c r="A2" s="430">
        <f>'2.Balance Sheet'!A2</f>
        <v>0</v>
      </c>
      <c r="B2" s="431"/>
      <c r="C2" s="431"/>
      <c r="D2" s="431"/>
      <c r="E2" s="431"/>
      <c r="F2" s="431"/>
      <c r="G2" s="431"/>
      <c r="H2" s="431"/>
      <c r="I2" s="431"/>
      <c r="J2" s="431"/>
      <c r="K2" s="431"/>
      <c r="L2" s="431"/>
      <c r="M2" s="432"/>
      <c r="N2" s="432"/>
      <c r="O2" s="432"/>
      <c r="P2" s="432"/>
    </row>
    <row r="3" spans="1:16" ht="13.8" thickTop="1" x14ac:dyDescent="0.25">
      <c r="A3" s="401" t="s">
        <v>403</v>
      </c>
      <c r="B3" s="402"/>
      <c r="C3" s="402"/>
      <c r="D3" s="402"/>
      <c r="E3" s="402"/>
      <c r="F3" s="402"/>
      <c r="G3" s="402"/>
      <c r="H3" s="402"/>
      <c r="I3" s="402"/>
      <c r="J3" s="402"/>
      <c r="K3" s="402"/>
      <c r="L3" s="402"/>
      <c r="M3" s="402"/>
      <c r="N3" s="402"/>
      <c r="O3" s="402"/>
      <c r="P3" s="403"/>
    </row>
    <row r="4" spans="1:16" ht="13.8" thickBot="1" x14ac:dyDescent="0.3">
      <c r="A4" s="404"/>
      <c r="B4" s="405"/>
      <c r="C4" s="405"/>
      <c r="D4" s="405"/>
      <c r="E4" s="405"/>
      <c r="F4" s="405"/>
      <c r="G4" s="405"/>
      <c r="H4" s="405"/>
      <c r="I4" s="405"/>
      <c r="J4" s="405"/>
      <c r="K4" s="405"/>
      <c r="L4" s="405"/>
      <c r="M4" s="405"/>
      <c r="N4" s="405"/>
      <c r="O4" s="405"/>
      <c r="P4" s="406"/>
    </row>
    <row r="5" spans="1:16" ht="13.8" thickTop="1" x14ac:dyDescent="0.25">
      <c r="A5" s="407" t="s">
        <v>185</v>
      </c>
      <c r="B5" s="408"/>
      <c r="C5" s="408"/>
      <c r="D5" s="408"/>
      <c r="E5" s="408"/>
      <c r="F5" s="408"/>
      <c r="G5" s="417" t="s">
        <v>187</v>
      </c>
      <c r="H5" s="418"/>
      <c r="I5" s="419"/>
      <c r="J5" s="417" t="s">
        <v>188</v>
      </c>
      <c r="K5" s="408"/>
      <c r="L5" s="426"/>
      <c r="M5" s="410" t="s">
        <v>402</v>
      </c>
      <c r="N5" s="410" t="s">
        <v>189</v>
      </c>
      <c r="O5" s="410" t="s">
        <v>190</v>
      </c>
      <c r="P5" s="410" t="s">
        <v>191</v>
      </c>
    </row>
    <row r="6" spans="1:16" x14ac:dyDescent="0.25">
      <c r="A6" s="409"/>
      <c r="B6" s="408"/>
      <c r="C6" s="408"/>
      <c r="D6" s="408"/>
      <c r="E6" s="408"/>
      <c r="F6" s="408"/>
      <c r="G6" s="420"/>
      <c r="H6" s="421"/>
      <c r="I6" s="422"/>
      <c r="J6" s="409"/>
      <c r="K6" s="427"/>
      <c r="L6" s="426"/>
      <c r="M6" s="411"/>
      <c r="N6" s="411"/>
      <c r="O6" s="411"/>
      <c r="P6" s="411"/>
    </row>
    <row r="7" spans="1:16" x14ac:dyDescent="0.25">
      <c r="A7" s="409"/>
      <c r="B7" s="408"/>
      <c r="C7" s="408"/>
      <c r="D7" s="408"/>
      <c r="E7" s="408"/>
      <c r="F7" s="408"/>
      <c r="G7" s="420"/>
      <c r="H7" s="421"/>
      <c r="I7" s="422"/>
      <c r="J7" s="409"/>
      <c r="K7" s="427"/>
      <c r="L7" s="426"/>
      <c r="M7" s="411"/>
      <c r="N7" s="411"/>
      <c r="O7" s="411"/>
      <c r="P7" s="411"/>
    </row>
    <row r="8" spans="1:16" x14ac:dyDescent="0.25">
      <c r="A8" s="409"/>
      <c r="B8" s="408"/>
      <c r="C8" s="408"/>
      <c r="D8" s="408"/>
      <c r="E8" s="408"/>
      <c r="F8" s="408"/>
      <c r="G8" s="423"/>
      <c r="H8" s="424"/>
      <c r="I8" s="425"/>
      <c r="J8" s="428"/>
      <c r="K8" s="408"/>
      <c r="L8" s="429"/>
      <c r="M8" s="411"/>
      <c r="N8" s="411"/>
      <c r="O8" s="411"/>
      <c r="P8" s="411"/>
    </row>
    <row r="9" spans="1:16" ht="13.8" thickBot="1" x14ac:dyDescent="0.3">
      <c r="A9" s="409"/>
      <c r="B9" s="408"/>
      <c r="C9" s="408"/>
      <c r="D9" s="408"/>
      <c r="E9" s="408"/>
      <c r="F9" s="408"/>
      <c r="G9" s="101" t="s">
        <v>63</v>
      </c>
      <c r="H9" s="102"/>
      <c r="I9" s="103" t="s">
        <v>64</v>
      </c>
      <c r="J9" s="101" t="s">
        <v>65</v>
      </c>
      <c r="K9" s="102"/>
      <c r="L9" s="104" t="s">
        <v>64</v>
      </c>
      <c r="M9" s="412"/>
      <c r="N9" s="412"/>
      <c r="O9" s="412"/>
      <c r="P9" s="412"/>
    </row>
    <row r="10" spans="1:16" ht="13.8" thickTop="1" x14ac:dyDescent="0.25">
      <c r="A10" s="414"/>
      <c r="B10" s="415"/>
      <c r="C10" s="415"/>
      <c r="D10" s="415"/>
      <c r="E10" s="415"/>
      <c r="F10" s="416"/>
      <c r="G10" s="31"/>
      <c r="H10" s="64"/>
      <c r="I10" s="32"/>
      <c r="J10" s="31"/>
      <c r="K10" s="64"/>
      <c r="L10" s="32"/>
      <c r="M10" s="33"/>
      <c r="N10" s="33"/>
      <c r="O10" s="33"/>
      <c r="P10" s="33"/>
    </row>
    <row r="11" spans="1:16" x14ac:dyDescent="0.25">
      <c r="A11" s="394" t="s">
        <v>161</v>
      </c>
      <c r="B11" s="317"/>
      <c r="C11" s="317"/>
      <c r="D11" s="317"/>
      <c r="E11" s="317"/>
      <c r="F11" s="395"/>
      <c r="G11" s="34"/>
      <c r="H11" s="65"/>
      <c r="I11" s="35"/>
      <c r="J11" s="34"/>
      <c r="K11" s="65"/>
      <c r="L11" s="35"/>
      <c r="M11" s="36"/>
      <c r="N11" s="36"/>
      <c r="O11" s="36"/>
      <c r="P11" s="36">
        <f t="shared" ref="P11:P17" si="0">SUM(G11:L11,O11)-N11-M11</f>
        <v>0</v>
      </c>
    </row>
    <row r="12" spans="1:16" x14ac:dyDescent="0.25">
      <c r="A12" s="394" t="s">
        <v>162</v>
      </c>
      <c r="B12" s="317"/>
      <c r="C12" s="317"/>
      <c r="D12" s="317"/>
      <c r="E12" s="317"/>
      <c r="F12" s="395"/>
      <c r="G12" s="34"/>
      <c r="H12" s="65"/>
      <c r="I12" s="35"/>
      <c r="J12" s="34"/>
      <c r="K12" s="65"/>
      <c r="L12" s="35"/>
      <c r="M12" s="36"/>
      <c r="N12" s="36"/>
      <c r="O12" s="36"/>
      <c r="P12" s="36">
        <f t="shared" si="0"/>
        <v>0</v>
      </c>
    </row>
    <row r="13" spans="1:16" x14ac:dyDescent="0.25">
      <c r="A13" s="394" t="s">
        <v>163</v>
      </c>
      <c r="B13" s="317"/>
      <c r="C13" s="317"/>
      <c r="D13" s="317"/>
      <c r="E13" s="317"/>
      <c r="F13" s="395"/>
      <c r="G13" s="34"/>
      <c r="H13" s="65"/>
      <c r="I13" s="35"/>
      <c r="J13" s="34"/>
      <c r="K13" s="65"/>
      <c r="L13" s="35"/>
      <c r="M13" s="36"/>
      <c r="N13" s="36"/>
      <c r="O13" s="36"/>
      <c r="P13" s="36">
        <f t="shared" si="0"/>
        <v>0</v>
      </c>
    </row>
    <row r="14" spans="1:16" x14ac:dyDescent="0.25">
      <c r="A14" s="394" t="s">
        <v>164</v>
      </c>
      <c r="B14" s="317"/>
      <c r="C14" s="317"/>
      <c r="D14" s="317"/>
      <c r="E14" s="317"/>
      <c r="F14" s="395"/>
      <c r="G14" s="34"/>
      <c r="H14" s="65"/>
      <c r="I14" s="35"/>
      <c r="J14" s="34"/>
      <c r="K14" s="65"/>
      <c r="L14" s="35"/>
      <c r="M14" s="36"/>
      <c r="N14" s="36"/>
      <c r="O14" s="36"/>
      <c r="P14" s="36">
        <f t="shared" si="0"/>
        <v>0</v>
      </c>
    </row>
    <row r="15" spans="1:16" x14ac:dyDescent="0.25">
      <c r="A15" s="394" t="s">
        <v>407</v>
      </c>
      <c r="B15" s="317"/>
      <c r="C15" s="317"/>
      <c r="D15" s="317"/>
      <c r="E15" s="317"/>
      <c r="F15" s="395"/>
      <c r="G15" s="34"/>
      <c r="H15" s="65"/>
      <c r="I15" s="35"/>
      <c r="J15" s="34"/>
      <c r="K15" s="65"/>
      <c r="L15" s="35"/>
      <c r="M15" s="36"/>
      <c r="N15" s="36"/>
      <c r="O15" s="36"/>
      <c r="P15" s="36">
        <f t="shared" si="0"/>
        <v>0</v>
      </c>
    </row>
    <row r="16" spans="1:16" x14ac:dyDescent="0.25">
      <c r="A16" s="394" t="s">
        <v>404</v>
      </c>
      <c r="B16" s="317"/>
      <c r="C16" s="317"/>
      <c r="D16" s="317"/>
      <c r="E16" s="317"/>
      <c r="F16" s="395"/>
      <c r="G16" s="34"/>
      <c r="H16" s="65"/>
      <c r="I16" s="35"/>
      <c r="J16" s="34"/>
      <c r="K16" s="65"/>
      <c r="L16" s="35"/>
      <c r="M16" s="36"/>
      <c r="N16" s="36"/>
      <c r="O16" s="79"/>
      <c r="P16" s="36">
        <f t="shared" si="0"/>
        <v>0</v>
      </c>
    </row>
    <row r="17" spans="1:16" x14ac:dyDescent="0.25">
      <c r="A17" s="394" t="s">
        <v>405</v>
      </c>
      <c r="B17" s="317"/>
      <c r="C17" s="317"/>
      <c r="D17" s="317"/>
      <c r="E17" s="317"/>
      <c r="F17" s="395"/>
      <c r="G17" s="73"/>
      <c r="H17" s="66"/>
      <c r="I17" s="76"/>
      <c r="J17" s="73"/>
      <c r="K17" s="66"/>
      <c r="L17" s="76"/>
      <c r="M17" s="79"/>
      <c r="N17" s="79"/>
      <c r="O17" s="80"/>
      <c r="P17" s="36">
        <f t="shared" si="0"/>
        <v>0</v>
      </c>
    </row>
    <row r="18" spans="1:16" x14ac:dyDescent="0.25">
      <c r="A18" s="396" t="s">
        <v>406</v>
      </c>
      <c r="B18" s="281"/>
      <c r="C18" s="281"/>
      <c r="D18" s="281"/>
      <c r="E18" s="281"/>
      <c r="F18" s="397"/>
      <c r="G18" s="74"/>
      <c r="H18" s="66"/>
      <c r="I18" s="77"/>
      <c r="J18" s="74"/>
      <c r="K18" s="66"/>
      <c r="L18" s="77"/>
      <c r="M18" s="80"/>
      <c r="N18" s="80"/>
      <c r="O18" s="80"/>
      <c r="P18" s="80"/>
    </row>
    <row r="19" spans="1:16" x14ac:dyDescent="0.25">
      <c r="A19" s="396"/>
      <c r="B19" s="281"/>
      <c r="C19" s="281"/>
      <c r="D19" s="281"/>
      <c r="E19" s="281"/>
      <c r="F19" s="397"/>
      <c r="G19" s="74"/>
      <c r="H19" s="66"/>
      <c r="I19" s="77"/>
      <c r="J19" s="74"/>
      <c r="K19" s="66"/>
      <c r="L19" s="77"/>
      <c r="M19" s="80"/>
      <c r="N19" s="80"/>
      <c r="O19" s="80"/>
      <c r="P19" s="80"/>
    </row>
    <row r="20" spans="1:16" x14ac:dyDescent="0.25">
      <c r="A20" s="396"/>
      <c r="B20" s="281"/>
      <c r="C20" s="281"/>
      <c r="D20" s="281"/>
      <c r="E20" s="281"/>
      <c r="F20" s="397"/>
      <c r="G20" s="74"/>
      <c r="H20" s="66"/>
      <c r="I20" s="77"/>
      <c r="J20" s="74"/>
      <c r="K20" s="66"/>
      <c r="L20" s="77"/>
      <c r="M20" s="80"/>
      <c r="N20" s="80"/>
      <c r="O20" s="80"/>
      <c r="P20" s="80"/>
    </row>
    <row r="21" spans="1:16" x14ac:dyDescent="0.25">
      <c r="A21" s="396"/>
      <c r="B21" s="281"/>
      <c r="C21" s="281"/>
      <c r="D21" s="281"/>
      <c r="E21" s="281"/>
      <c r="F21" s="397"/>
      <c r="G21" s="74"/>
      <c r="H21" s="66"/>
      <c r="I21" s="77"/>
      <c r="J21" s="74"/>
      <c r="K21" s="66"/>
      <c r="L21" s="77"/>
      <c r="M21" s="80"/>
      <c r="N21" s="80"/>
      <c r="O21" s="80"/>
      <c r="P21" s="80"/>
    </row>
    <row r="22" spans="1:16" x14ac:dyDescent="0.25">
      <c r="A22" s="396"/>
      <c r="B22" s="281"/>
      <c r="C22" s="281"/>
      <c r="D22" s="281"/>
      <c r="E22" s="281"/>
      <c r="F22" s="397"/>
      <c r="G22" s="74"/>
      <c r="H22" s="66"/>
      <c r="I22" s="77"/>
      <c r="J22" s="74"/>
      <c r="K22" s="66"/>
      <c r="L22" s="77"/>
      <c r="M22" s="80"/>
      <c r="N22" s="80"/>
      <c r="O22" s="80"/>
      <c r="P22" s="80"/>
    </row>
    <row r="23" spans="1:16" x14ac:dyDescent="0.25">
      <c r="A23" s="396"/>
      <c r="B23" s="281"/>
      <c r="C23" s="281"/>
      <c r="D23" s="281"/>
      <c r="E23" s="281"/>
      <c r="F23" s="397"/>
      <c r="G23" s="74"/>
      <c r="H23" s="66"/>
      <c r="I23" s="77"/>
      <c r="J23" s="74"/>
      <c r="K23" s="66"/>
      <c r="L23" s="77"/>
      <c r="M23" s="80"/>
      <c r="N23" s="80"/>
      <c r="O23" s="80"/>
      <c r="P23" s="80"/>
    </row>
    <row r="24" spans="1:16" x14ac:dyDescent="0.25">
      <c r="A24" s="396"/>
      <c r="B24" s="281"/>
      <c r="C24" s="281"/>
      <c r="D24" s="281"/>
      <c r="E24" s="281"/>
      <c r="F24" s="397"/>
      <c r="G24" s="74"/>
      <c r="H24" s="66"/>
      <c r="I24" s="77"/>
      <c r="J24" s="74"/>
      <c r="K24" s="66"/>
      <c r="L24" s="77"/>
      <c r="M24" s="80"/>
      <c r="N24" s="80"/>
      <c r="O24" s="80"/>
      <c r="P24" s="80"/>
    </row>
    <row r="25" spans="1:16" x14ac:dyDescent="0.25">
      <c r="A25" s="396"/>
      <c r="B25" s="281"/>
      <c r="C25" s="281"/>
      <c r="D25" s="281"/>
      <c r="E25" s="281"/>
      <c r="F25" s="397"/>
      <c r="G25" s="74"/>
      <c r="H25" s="66"/>
      <c r="I25" s="77"/>
      <c r="J25" s="74"/>
      <c r="K25" s="66"/>
      <c r="L25" s="77"/>
      <c r="M25" s="80"/>
      <c r="N25" s="80"/>
      <c r="O25" s="80"/>
      <c r="P25" s="80"/>
    </row>
    <row r="26" spans="1:16" x14ac:dyDescent="0.25">
      <c r="A26" s="396"/>
      <c r="B26" s="281"/>
      <c r="C26" s="281"/>
      <c r="D26" s="281"/>
      <c r="E26" s="281"/>
      <c r="F26" s="397"/>
      <c r="G26" s="74"/>
      <c r="H26" s="66"/>
      <c r="I26" s="77"/>
      <c r="J26" s="74"/>
      <c r="K26" s="66"/>
      <c r="L26" s="77"/>
      <c r="M26" s="80"/>
      <c r="N26" s="80"/>
      <c r="O26" s="80"/>
      <c r="P26" s="80"/>
    </row>
    <row r="27" spans="1:16" x14ac:dyDescent="0.25">
      <c r="A27" s="396"/>
      <c r="B27" s="281"/>
      <c r="C27" s="281"/>
      <c r="D27" s="281"/>
      <c r="E27" s="281"/>
      <c r="F27" s="397"/>
      <c r="G27" s="74"/>
      <c r="H27" s="66"/>
      <c r="I27" s="77"/>
      <c r="J27" s="74"/>
      <c r="K27" s="66"/>
      <c r="L27" s="77"/>
      <c r="M27" s="80"/>
      <c r="N27" s="80"/>
      <c r="O27" s="80"/>
      <c r="P27" s="80"/>
    </row>
    <row r="28" spans="1:16" ht="13.8" thickBot="1" x14ac:dyDescent="0.3">
      <c r="A28" s="439"/>
      <c r="B28" s="440"/>
      <c r="C28" s="440"/>
      <c r="D28" s="440"/>
      <c r="E28" s="440"/>
      <c r="F28" s="441"/>
      <c r="G28" s="75"/>
      <c r="H28" s="66"/>
      <c r="I28" s="78"/>
      <c r="J28" s="75"/>
      <c r="K28" s="68"/>
      <c r="L28" s="78"/>
      <c r="M28" s="81"/>
      <c r="N28" s="81"/>
      <c r="O28" s="81"/>
      <c r="P28" s="81"/>
    </row>
    <row r="29" spans="1:16" ht="13.8" thickTop="1" x14ac:dyDescent="0.25">
      <c r="A29" s="442" t="s">
        <v>175</v>
      </c>
      <c r="B29" s="443"/>
      <c r="C29" s="443"/>
      <c r="D29" s="443"/>
      <c r="E29" s="443"/>
      <c r="F29" s="444"/>
      <c r="G29" s="435">
        <f>SUM(G10:G17)</f>
        <v>0</v>
      </c>
      <c r="H29" s="69"/>
      <c r="I29" s="433">
        <f>SUM(I10:I17)</f>
        <v>0</v>
      </c>
      <c r="J29" s="435">
        <f>SUM(J10:J17)</f>
        <v>0</v>
      </c>
      <c r="K29" s="69"/>
      <c r="L29" s="433">
        <f>SUM(L10:L17)</f>
        <v>0</v>
      </c>
      <c r="M29" s="437">
        <f>SUM(M10:M17)</f>
        <v>0</v>
      </c>
      <c r="N29" s="437">
        <f>SUM(N10:N17)</f>
        <v>0</v>
      </c>
      <c r="O29" s="437">
        <f>SUM(O10:O17)</f>
        <v>0</v>
      </c>
      <c r="P29" s="437">
        <f>SUM(P10:P17)</f>
        <v>0</v>
      </c>
    </row>
    <row r="30" spans="1:16" ht="13.8" thickBot="1" x14ac:dyDescent="0.3">
      <c r="A30" s="445"/>
      <c r="B30" s="446"/>
      <c r="C30" s="446"/>
      <c r="D30" s="446"/>
      <c r="E30" s="446"/>
      <c r="F30" s="447"/>
      <c r="G30" s="436"/>
      <c r="H30" s="67"/>
      <c r="I30" s="434"/>
      <c r="J30" s="436"/>
      <c r="K30" s="67"/>
      <c r="L30" s="434"/>
      <c r="M30" s="438"/>
      <c r="N30" s="438"/>
      <c r="O30" s="438"/>
      <c r="P30" s="438"/>
    </row>
    <row r="31" spans="1:16" ht="13.8" thickTop="1" x14ac:dyDescent="0.25">
      <c r="M31" s="97" t="s">
        <v>257</v>
      </c>
      <c r="N31" s="98"/>
      <c r="O31" s="98"/>
      <c r="P31" s="97" t="s">
        <v>268</v>
      </c>
    </row>
    <row r="33" spans="1:16" x14ac:dyDescent="0.25">
      <c r="A33" s="393" t="s">
        <v>461</v>
      </c>
      <c r="B33" s="165"/>
      <c r="C33" s="165"/>
      <c r="D33" s="165"/>
      <c r="E33" s="165"/>
      <c r="F33" s="165"/>
      <c r="G33" s="165"/>
      <c r="H33" s="165"/>
      <c r="I33" s="165"/>
      <c r="J33" s="59"/>
      <c r="K33" s="59"/>
      <c r="L33" s="59"/>
      <c r="M33" s="59"/>
      <c r="N33" s="59"/>
      <c r="O33" s="59"/>
      <c r="P33" s="59"/>
    </row>
    <row r="34" spans="1:16" x14ac:dyDescent="0.25">
      <c r="A34" s="58" t="s">
        <v>460</v>
      </c>
      <c r="B34" s="58"/>
    </row>
  </sheetData>
  <customSheetViews>
    <customSheetView guid="{E97D1411-9A8A-4327-B170-757D913D236A}" showRuler="0" topLeftCell="I22">
      <selection activeCell="N39" sqref="N39"/>
      <pageMargins left="0.75" right="0.75" top="1" bottom="1" header="0.5" footer="0.5"/>
      <pageSetup paperSize="5" orientation="landscape" r:id="rId1"/>
      <headerFooter alignWithMargins="0"/>
    </customSheetView>
  </customSheetViews>
  <mergeCells count="41">
    <mergeCell ref="A2:P2"/>
    <mergeCell ref="L29:L30"/>
    <mergeCell ref="G29:G30"/>
    <mergeCell ref="I29:I30"/>
    <mergeCell ref="P29:P30"/>
    <mergeCell ref="M29:M30"/>
    <mergeCell ref="A12:F12"/>
    <mergeCell ref="A23:F23"/>
    <mergeCell ref="N29:N30"/>
    <mergeCell ref="O29:O30"/>
    <mergeCell ref="A28:F28"/>
    <mergeCell ref="J29:J30"/>
    <mergeCell ref="A29:F30"/>
    <mergeCell ref="F1:I1"/>
    <mergeCell ref="A15:F15"/>
    <mergeCell ref="J1:O1"/>
    <mergeCell ref="A3:P4"/>
    <mergeCell ref="A14:F14"/>
    <mergeCell ref="A5:F9"/>
    <mergeCell ref="A11:F11"/>
    <mergeCell ref="M5:M9"/>
    <mergeCell ref="A1:E1"/>
    <mergeCell ref="A13:F13"/>
    <mergeCell ref="P5:P9"/>
    <mergeCell ref="A10:F10"/>
    <mergeCell ref="G5:I8"/>
    <mergeCell ref="J5:L8"/>
    <mergeCell ref="O5:O9"/>
    <mergeCell ref="N5:N9"/>
    <mergeCell ref="A33:I33"/>
    <mergeCell ref="A16:F16"/>
    <mergeCell ref="A18:F18"/>
    <mergeCell ref="A25:F25"/>
    <mergeCell ref="A26:F26"/>
    <mergeCell ref="A19:F19"/>
    <mergeCell ref="A20:F20"/>
    <mergeCell ref="A27:F27"/>
    <mergeCell ref="A24:F24"/>
    <mergeCell ref="A21:F21"/>
    <mergeCell ref="A22:F22"/>
    <mergeCell ref="A17:F17"/>
  </mergeCells>
  <phoneticPr fontId="0" type="noConversion"/>
  <pageMargins left="0.75" right="0.75" top="1" bottom="1" header="0.5" footer="0.5"/>
  <pageSetup paperSize="5"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67"/>
  <sheetViews>
    <sheetView showGridLines="0" topLeftCell="A47" zoomScaleNormal="100" workbookViewId="0">
      <selection activeCell="A2" sqref="A2:I2"/>
    </sheetView>
  </sheetViews>
  <sheetFormatPr defaultRowHeight="13.2" x14ac:dyDescent="0.25"/>
  <cols>
    <col min="1" max="1" width="43.44140625" customWidth="1"/>
    <col min="2" max="2" width="14.21875" customWidth="1"/>
    <col min="3" max="3" width="6.77734375" customWidth="1"/>
    <col min="4" max="4" width="14.21875" customWidth="1"/>
    <col min="5" max="5" width="14.44140625" customWidth="1"/>
    <col min="6" max="6" width="9.21875" customWidth="1"/>
    <col min="7" max="7" width="10.5546875" customWidth="1"/>
    <col min="8" max="8" width="9.44140625" customWidth="1"/>
    <col min="9" max="9" width="8.5546875" customWidth="1"/>
  </cols>
  <sheetData>
    <row r="1" spans="1:11" x14ac:dyDescent="0.25">
      <c r="A1" s="413" t="str">
        <f>'2.Balance Sheet'!A1</f>
        <v>ANNUAL STATEMENT FOR THE PERIOD ENDED:</v>
      </c>
      <c r="B1" s="279"/>
      <c r="C1" s="398" t="str">
        <f>'Title Page'!A5</f>
        <v>December 31, 2021</v>
      </c>
      <c r="D1" s="399"/>
      <c r="E1" s="26"/>
      <c r="F1" s="26"/>
      <c r="G1" s="26"/>
      <c r="H1" s="26"/>
      <c r="I1" s="25" t="s">
        <v>248</v>
      </c>
    </row>
    <row r="2" spans="1:11" ht="13.8" thickBot="1" x14ac:dyDescent="0.3">
      <c r="A2" s="430">
        <f>'2.Balance Sheet'!A2</f>
        <v>0</v>
      </c>
      <c r="B2" s="431"/>
      <c r="C2" s="431"/>
      <c r="D2" s="431"/>
      <c r="E2" s="431"/>
      <c r="F2" s="432"/>
      <c r="G2" s="432"/>
      <c r="H2" s="432"/>
      <c r="I2" s="432"/>
    </row>
    <row r="3" spans="1:11" ht="13.8" thickTop="1" x14ac:dyDescent="0.25">
      <c r="A3" s="401" t="s">
        <v>165</v>
      </c>
      <c r="B3" s="466"/>
      <c r="C3" s="466"/>
      <c r="D3" s="466"/>
      <c r="E3" s="466"/>
      <c r="F3" s="466"/>
      <c r="G3" s="466"/>
      <c r="H3" s="466"/>
      <c r="I3" s="467"/>
    </row>
    <row r="4" spans="1:11" ht="13.8" thickBot="1" x14ac:dyDescent="0.3">
      <c r="A4" s="468"/>
      <c r="B4" s="469"/>
      <c r="C4" s="469"/>
      <c r="D4" s="469"/>
      <c r="E4" s="469"/>
      <c r="F4" s="469"/>
      <c r="G4" s="469"/>
      <c r="H4" s="469"/>
      <c r="I4" s="470"/>
      <c r="K4" s="70"/>
    </row>
    <row r="5" spans="1:11" ht="13.5" customHeight="1" thickTop="1" x14ac:dyDescent="0.25">
      <c r="A5" s="473" t="s">
        <v>408</v>
      </c>
      <c r="B5" s="474"/>
      <c r="C5" s="475"/>
      <c r="D5" s="452" t="s">
        <v>428</v>
      </c>
      <c r="E5" s="453"/>
      <c r="F5" s="452" t="s">
        <v>274</v>
      </c>
      <c r="G5" s="453"/>
      <c r="H5" s="452" t="s">
        <v>275</v>
      </c>
      <c r="I5" s="453"/>
    </row>
    <row r="6" spans="1:11" ht="13.5" customHeight="1" x14ac:dyDescent="0.25">
      <c r="A6" s="476"/>
      <c r="B6" s="477"/>
      <c r="C6" s="478"/>
      <c r="D6" s="454"/>
      <c r="E6" s="455"/>
      <c r="F6" s="454"/>
      <c r="G6" s="455"/>
      <c r="H6" s="454"/>
      <c r="I6" s="455"/>
    </row>
    <row r="7" spans="1:11" x14ac:dyDescent="0.25">
      <c r="A7" s="479"/>
      <c r="B7" s="480"/>
      <c r="C7" s="478"/>
      <c r="D7" s="454"/>
      <c r="E7" s="455"/>
      <c r="F7" s="454"/>
      <c r="G7" s="455"/>
      <c r="H7" s="454"/>
      <c r="I7" s="455"/>
    </row>
    <row r="8" spans="1:11" ht="13.8" thickBot="1" x14ac:dyDescent="0.3">
      <c r="A8" s="481"/>
      <c r="B8" s="482"/>
      <c r="C8" s="483"/>
      <c r="D8" s="456"/>
      <c r="E8" s="457"/>
      <c r="F8" s="456"/>
      <c r="G8" s="457"/>
      <c r="H8" s="456"/>
      <c r="I8" s="457"/>
    </row>
    <row r="9" spans="1:11" ht="40.799999999999997" thickTop="1" thickBot="1" x14ac:dyDescent="0.3">
      <c r="A9" s="465"/>
      <c r="B9" s="443"/>
      <c r="C9" s="444"/>
      <c r="D9" s="71" t="s">
        <v>186</v>
      </c>
      <c r="E9" s="72" t="s">
        <v>53</v>
      </c>
      <c r="F9" s="471"/>
      <c r="G9" s="472"/>
      <c r="H9" s="471"/>
      <c r="I9" s="472"/>
    </row>
    <row r="10" spans="1:11" ht="15" customHeight="1" thickTop="1" x14ac:dyDescent="0.25">
      <c r="A10" s="462" t="s">
        <v>171</v>
      </c>
      <c r="B10" s="463"/>
      <c r="C10" s="464"/>
      <c r="D10" s="83"/>
      <c r="E10" s="86"/>
      <c r="F10" s="448"/>
      <c r="G10" s="449"/>
      <c r="H10" s="448"/>
      <c r="I10" s="449"/>
    </row>
    <row r="11" spans="1:11" ht="15" customHeight="1" x14ac:dyDescent="0.25">
      <c r="A11" s="126" t="s">
        <v>167</v>
      </c>
      <c r="B11" s="125" t="s">
        <v>409</v>
      </c>
      <c r="C11" s="82" t="s">
        <v>170</v>
      </c>
      <c r="D11" s="84"/>
      <c r="E11" s="87"/>
      <c r="F11" s="448"/>
      <c r="G11" s="449"/>
      <c r="H11" s="448"/>
      <c r="I11" s="449"/>
    </row>
    <row r="12" spans="1:11" ht="15" customHeight="1" x14ac:dyDescent="0.25">
      <c r="A12" s="121"/>
      <c r="B12" s="114"/>
      <c r="C12" s="128"/>
      <c r="D12" s="84"/>
      <c r="E12" s="87"/>
      <c r="F12" s="450"/>
      <c r="G12" s="451"/>
      <c r="H12" s="448"/>
      <c r="I12" s="449"/>
    </row>
    <row r="13" spans="1:11" ht="15" customHeight="1" x14ac:dyDescent="0.25">
      <c r="A13" s="118"/>
      <c r="B13" s="112"/>
      <c r="C13" s="129"/>
      <c r="D13" s="84"/>
      <c r="E13" s="87"/>
      <c r="F13" s="450"/>
      <c r="G13" s="451"/>
      <c r="H13" s="450"/>
      <c r="I13" s="451"/>
    </row>
    <row r="14" spans="1:11" ht="15" customHeight="1" x14ac:dyDescent="0.25">
      <c r="A14" s="118"/>
      <c r="B14" s="112"/>
      <c r="C14" s="129"/>
      <c r="D14" s="84"/>
      <c r="E14" s="87"/>
      <c r="F14" s="450"/>
      <c r="G14" s="451"/>
      <c r="H14" s="450"/>
      <c r="I14" s="451"/>
    </row>
    <row r="15" spans="1:11" ht="15" customHeight="1" x14ac:dyDescent="0.25">
      <c r="A15" s="118"/>
      <c r="B15" s="112"/>
      <c r="C15" s="129"/>
      <c r="D15" s="84"/>
      <c r="E15" s="87"/>
      <c r="F15" s="450"/>
      <c r="G15" s="451"/>
      <c r="H15" s="450"/>
      <c r="I15" s="451"/>
    </row>
    <row r="16" spans="1:11" ht="15" customHeight="1" x14ac:dyDescent="0.25">
      <c r="A16" s="118"/>
      <c r="B16" s="112"/>
      <c r="C16" s="129"/>
      <c r="D16" s="84"/>
      <c r="E16" s="87"/>
      <c r="F16" s="450"/>
      <c r="G16" s="451"/>
      <c r="H16" s="450"/>
      <c r="I16" s="451"/>
    </row>
    <row r="17" spans="1:9" ht="15" customHeight="1" x14ac:dyDescent="0.25">
      <c r="A17" s="118"/>
      <c r="B17" s="112"/>
      <c r="C17" s="129"/>
      <c r="D17" s="84"/>
      <c r="E17" s="87"/>
      <c r="F17" s="448"/>
      <c r="G17" s="449"/>
      <c r="H17" s="448"/>
      <c r="I17" s="449"/>
    </row>
    <row r="18" spans="1:9" ht="15" customHeight="1" x14ac:dyDescent="0.25">
      <c r="A18" s="118"/>
      <c r="B18" s="112"/>
      <c r="C18" s="129"/>
      <c r="D18" s="84"/>
      <c r="E18" s="87"/>
      <c r="F18" s="448"/>
      <c r="G18" s="449"/>
      <c r="H18" s="448"/>
      <c r="I18" s="449"/>
    </row>
    <row r="19" spans="1:9" ht="15" customHeight="1" x14ac:dyDescent="0.25">
      <c r="A19" s="118"/>
      <c r="B19" s="112"/>
      <c r="C19" s="129"/>
      <c r="D19" s="84"/>
      <c r="E19" s="87"/>
      <c r="F19" s="450"/>
      <c r="G19" s="451"/>
      <c r="H19" s="450"/>
      <c r="I19" s="451"/>
    </row>
    <row r="20" spans="1:9" ht="15" customHeight="1" x14ac:dyDescent="0.25">
      <c r="A20" s="127"/>
      <c r="B20" s="113"/>
      <c r="C20" s="130"/>
      <c r="D20" s="84"/>
      <c r="E20" s="87"/>
      <c r="F20" s="450"/>
      <c r="G20" s="451"/>
      <c r="H20" s="450"/>
      <c r="I20" s="451"/>
    </row>
    <row r="21" spans="1:9" ht="15" customHeight="1" x14ac:dyDescent="0.25">
      <c r="A21" s="462" t="s">
        <v>172</v>
      </c>
      <c r="B21" s="463"/>
      <c r="C21" s="464"/>
      <c r="D21" s="84"/>
      <c r="E21" s="87"/>
      <c r="F21" s="450"/>
      <c r="G21" s="451"/>
      <c r="H21" s="450"/>
      <c r="I21" s="451"/>
    </row>
    <row r="22" spans="1:9" ht="15" customHeight="1" x14ac:dyDescent="0.25">
      <c r="A22" s="122" t="s">
        <v>167</v>
      </c>
      <c r="B22" s="131" t="s">
        <v>409</v>
      </c>
      <c r="C22" s="82" t="s">
        <v>170</v>
      </c>
      <c r="D22" s="84"/>
      <c r="E22" s="87"/>
      <c r="F22" s="450"/>
      <c r="G22" s="451"/>
      <c r="H22" s="450"/>
      <c r="I22" s="451"/>
    </row>
    <row r="23" spans="1:9" ht="15" customHeight="1" x14ac:dyDescent="0.25">
      <c r="A23" s="121"/>
      <c r="B23" s="117"/>
      <c r="C23" s="94"/>
      <c r="D23" s="84"/>
      <c r="E23" s="87"/>
      <c r="F23" s="450"/>
      <c r="G23" s="451"/>
      <c r="H23" s="450"/>
      <c r="I23" s="451"/>
    </row>
    <row r="24" spans="1:9" ht="15" customHeight="1" x14ac:dyDescent="0.25">
      <c r="A24" s="118"/>
      <c r="B24" s="115"/>
      <c r="C24" s="95"/>
      <c r="D24" s="84"/>
      <c r="E24" s="87"/>
      <c r="F24" s="450"/>
      <c r="G24" s="451"/>
      <c r="H24" s="450"/>
      <c r="I24" s="451"/>
    </row>
    <row r="25" spans="1:9" ht="15" customHeight="1" x14ac:dyDescent="0.25">
      <c r="A25" s="118"/>
      <c r="B25" s="115"/>
      <c r="C25" s="95"/>
      <c r="D25" s="84"/>
      <c r="E25" s="87"/>
      <c r="F25" s="450"/>
      <c r="G25" s="451"/>
      <c r="H25" s="450"/>
      <c r="I25" s="451"/>
    </row>
    <row r="26" spans="1:9" ht="15" customHeight="1" x14ac:dyDescent="0.25">
      <c r="A26" s="118"/>
      <c r="B26" s="115"/>
      <c r="C26" s="95"/>
      <c r="D26" s="84"/>
      <c r="E26" s="87"/>
      <c r="F26" s="450"/>
      <c r="G26" s="451"/>
      <c r="H26" s="450"/>
      <c r="I26" s="451"/>
    </row>
    <row r="27" spans="1:9" ht="15" customHeight="1" x14ac:dyDescent="0.25">
      <c r="A27" s="118"/>
      <c r="B27" s="115"/>
      <c r="C27" s="95"/>
      <c r="D27" s="84"/>
      <c r="E27" s="87"/>
      <c r="F27" s="450"/>
      <c r="G27" s="451"/>
      <c r="H27" s="450"/>
      <c r="I27" s="451"/>
    </row>
    <row r="28" spans="1:9" ht="15" customHeight="1" x14ac:dyDescent="0.25">
      <c r="A28" s="118"/>
      <c r="B28" s="115"/>
      <c r="C28" s="95"/>
      <c r="D28" s="84"/>
      <c r="E28" s="87"/>
      <c r="F28" s="450"/>
      <c r="G28" s="451"/>
      <c r="H28" s="450"/>
      <c r="I28" s="451"/>
    </row>
    <row r="29" spans="1:9" ht="15" customHeight="1" x14ac:dyDescent="0.25">
      <c r="A29" s="118"/>
      <c r="B29" s="115"/>
      <c r="C29" s="95"/>
      <c r="D29" s="84"/>
      <c r="E29" s="87"/>
      <c r="F29" s="450"/>
      <c r="G29" s="451"/>
      <c r="H29" s="450"/>
      <c r="I29" s="451"/>
    </row>
    <row r="30" spans="1:9" ht="15" customHeight="1" thickBot="1" x14ac:dyDescent="0.3">
      <c r="A30" s="119"/>
      <c r="B30" s="120"/>
      <c r="C30" s="96"/>
      <c r="D30" s="85"/>
      <c r="E30" s="88"/>
      <c r="F30" s="458"/>
      <c r="G30" s="459"/>
      <c r="H30" s="458"/>
      <c r="I30" s="459"/>
    </row>
    <row r="31" spans="1:9" ht="13.8" thickTop="1" x14ac:dyDescent="0.25">
      <c r="A31" s="465" t="s">
        <v>175</v>
      </c>
      <c r="B31" s="443"/>
      <c r="C31" s="444"/>
      <c r="D31" s="489">
        <f>SUM(D10:D30)</f>
        <v>0</v>
      </c>
      <c r="E31" s="489">
        <f>SUM(E10:E30)</f>
        <v>0</v>
      </c>
      <c r="F31" s="435">
        <f>SUM(F10:G30)</f>
        <v>0</v>
      </c>
      <c r="G31" s="433"/>
      <c r="H31" s="435">
        <f>SUM(H10:I30)</f>
        <v>0</v>
      </c>
      <c r="I31" s="433"/>
    </row>
    <row r="32" spans="1:9" ht="13.8" thickBot="1" x14ac:dyDescent="0.3">
      <c r="A32" s="445"/>
      <c r="B32" s="446"/>
      <c r="C32" s="447"/>
      <c r="D32" s="490"/>
      <c r="E32" s="490"/>
      <c r="F32" s="436"/>
      <c r="G32" s="434"/>
      <c r="H32" s="436"/>
      <c r="I32" s="434"/>
    </row>
    <row r="33" spans="1:9" ht="13.8" thickTop="1" x14ac:dyDescent="0.25">
      <c r="F33" s="488" t="s">
        <v>273</v>
      </c>
      <c r="G33" s="488"/>
      <c r="I33" s="5"/>
    </row>
    <row r="34" spans="1:9" ht="13.8" thickBot="1" x14ac:dyDescent="0.3"/>
    <row r="35" spans="1:9" ht="13.8" thickTop="1" x14ac:dyDescent="0.25">
      <c r="A35" s="401" t="s">
        <v>173</v>
      </c>
      <c r="B35" s="466"/>
      <c r="C35" s="466"/>
      <c r="D35" s="466"/>
      <c r="E35" s="466"/>
      <c r="F35" s="466"/>
      <c r="G35" s="466"/>
      <c r="H35" s="466"/>
      <c r="I35" s="467"/>
    </row>
    <row r="36" spans="1:9" ht="13.8" thickBot="1" x14ac:dyDescent="0.3">
      <c r="A36" s="468"/>
      <c r="B36" s="469"/>
      <c r="C36" s="469"/>
      <c r="D36" s="469"/>
      <c r="E36" s="469"/>
      <c r="F36" s="469"/>
      <c r="G36" s="469"/>
      <c r="H36" s="469"/>
      <c r="I36" s="470"/>
    </row>
    <row r="37" spans="1:9" ht="13.5" customHeight="1" thickTop="1" x14ac:dyDescent="0.25">
      <c r="A37" s="473" t="s">
        <v>169</v>
      </c>
      <c r="B37" s="474"/>
      <c r="C37" s="475"/>
      <c r="D37" s="493" t="s">
        <v>434</v>
      </c>
      <c r="E37" s="494"/>
      <c r="F37" s="452" t="s">
        <v>277</v>
      </c>
      <c r="G37" s="453"/>
      <c r="H37" s="452" t="s">
        <v>276</v>
      </c>
      <c r="I37" s="453"/>
    </row>
    <row r="38" spans="1:9" ht="13.5" customHeight="1" x14ac:dyDescent="0.25">
      <c r="A38" s="476"/>
      <c r="B38" s="477"/>
      <c r="C38" s="478"/>
      <c r="D38" s="495"/>
      <c r="E38" s="496"/>
      <c r="F38" s="454"/>
      <c r="G38" s="455"/>
      <c r="H38" s="454"/>
      <c r="I38" s="455"/>
    </row>
    <row r="39" spans="1:9" x14ac:dyDescent="0.25">
      <c r="A39" s="479"/>
      <c r="B39" s="480"/>
      <c r="C39" s="478"/>
      <c r="D39" s="495"/>
      <c r="E39" s="496"/>
      <c r="F39" s="454"/>
      <c r="G39" s="455"/>
      <c r="H39" s="454"/>
      <c r="I39" s="455"/>
    </row>
    <row r="40" spans="1:9" ht="13.8" thickBot="1" x14ac:dyDescent="0.3">
      <c r="A40" s="481"/>
      <c r="B40" s="482"/>
      <c r="C40" s="483"/>
      <c r="D40" s="497"/>
      <c r="E40" s="498"/>
      <c r="F40" s="456"/>
      <c r="G40" s="457"/>
      <c r="H40" s="456"/>
      <c r="I40" s="457"/>
    </row>
    <row r="41" spans="1:9" ht="40.799999999999997" thickTop="1" thickBot="1" x14ac:dyDescent="0.3">
      <c r="A41" s="465"/>
      <c r="B41" s="443"/>
      <c r="C41" s="444"/>
      <c r="D41" s="71" t="s">
        <v>186</v>
      </c>
      <c r="E41" s="72" t="s">
        <v>53</v>
      </c>
      <c r="F41" s="460"/>
      <c r="G41" s="461"/>
      <c r="H41" s="460"/>
      <c r="I41" s="461"/>
    </row>
    <row r="42" spans="1:9" ht="15.75" customHeight="1" thickTop="1" x14ac:dyDescent="0.25">
      <c r="A42" s="462" t="s">
        <v>171</v>
      </c>
      <c r="B42" s="463"/>
      <c r="C42" s="464"/>
      <c r="D42" s="89"/>
      <c r="E42" s="90"/>
      <c r="F42" s="448"/>
      <c r="G42" s="449"/>
      <c r="H42" s="448"/>
      <c r="I42" s="449"/>
    </row>
    <row r="43" spans="1:9" ht="15.75" customHeight="1" x14ac:dyDescent="0.25">
      <c r="A43" s="124" t="s">
        <v>167</v>
      </c>
      <c r="B43" s="131" t="s">
        <v>409</v>
      </c>
      <c r="C43" s="82" t="s">
        <v>170</v>
      </c>
      <c r="D43" s="91"/>
      <c r="E43" s="77"/>
      <c r="F43" s="448"/>
      <c r="G43" s="449"/>
      <c r="H43" s="448"/>
      <c r="I43" s="449"/>
    </row>
    <row r="44" spans="1:9" ht="15.75" customHeight="1" x14ac:dyDescent="0.25">
      <c r="A44" s="121"/>
      <c r="B44" s="117"/>
      <c r="C44" s="94"/>
      <c r="D44" s="91"/>
      <c r="E44" s="77"/>
      <c r="F44" s="450"/>
      <c r="G44" s="451"/>
      <c r="H44" s="448"/>
      <c r="I44" s="449"/>
    </row>
    <row r="45" spans="1:9" ht="15.75" customHeight="1" x14ac:dyDescent="0.25">
      <c r="A45" s="118"/>
      <c r="B45" s="115"/>
      <c r="C45" s="95"/>
      <c r="D45" s="91"/>
      <c r="E45" s="77"/>
      <c r="F45" s="499"/>
      <c r="G45" s="500"/>
      <c r="H45" s="499"/>
      <c r="I45" s="500"/>
    </row>
    <row r="46" spans="1:9" ht="15.75" customHeight="1" x14ac:dyDescent="0.25">
      <c r="A46" s="118"/>
      <c r="B46" s="115"/>
      <c r="C46" s="95"/>
      <c r="D46" s="91"/>
      <c r="E46" s="77"/>
      <c r="F46" s="484"/>
      <c r="G46" s="485"/>
      <c r="H46" s="484"/>
      <c r="I46" s="485"/>
    </row>
    <row r="47" spans="1:9" ht="15.75" customHeight="1" x14ac:dyDescent="0.25">
      <c r="A47" s="118"/>
      <c r="B47" s="115"/>
      <c r="C47" s="95"/>
      <c r="D47" s="91"/>
      <c r="E47" s="77"/>
      <c r="F47" s="484"/>
      <c r="G47" s="485"/>
      <c r="H47" s="484"/>
      <c r="I47" s="485"/>
    </row>
    <row r="48" spans="1:9" ht="15.75" customHeight="1" x14ac:dyDescent="0.25">
      <c r="A48" s="118"/>
      <c r="B48" s="115"/>
      <c r="C48" s="95"/>
      <c r="D48" s="91"/>
      <c r="E48" s="77"/>
      <c r="F48" s="484"/>
      <c r="G48" s="485"/>
      <c r="H48" s="484"/>
      <c r="I48" s="485"/>
    </row>
    <row r="49" spans="1:9" ht="15.75" customHeight="1" x14ac:dyDescent="0.25">
      <c r="A49" s="118"/>
      <c r="B49" s="115"/>
      <c r="C49" s="95"/>
      <c r="D49" s="91"/>
      <c r="E49" s="77"/>
      <c r="F49" s="486"/>
      <c r="G49" s="487"/>
      <c r="H49" s="486"/>
      <c r="I49" s="487"/>
    </row>
    <row r="50" spans="1:9" ht="15.75" customHeight="1" x14ac:dyDescent="0.25">
      <c r="A50" s="118"/>
      <c r="B50" s="115"/>
      <c r="C50" s="95"/>
      <c r="D50" s="91"/>
      <c r="E50" s="77"/>
      <c r="F50" s="486"/>
      <c r="G50" s="487"/>
      <c r="H50" s="486"/>
      <c r="I50" s="487"/>
    </row>
    <row r="51" spans="1:9" ht="15.75" customHeight="1" x14ac:dyDescent="0.25">
      <c r="A51" s="118"/>
      <c r="B51" s="115"/>
      <c r="C51" s="95"/>
      <c r="D51" s="91"/>
      <c r="E51" s="77"/>
      <c r="F51" s="484"/>
      <c r="G51" s="485"/>
      <c r="H51" s="484"/>
      <c r="I51" s="485"/>
    </row>
    <row r="52" spans="1:9" ht="15.75" customHeight="1" x14ac:dyDescent="0.25">
      <c r="A52" s="123"/>
      <c r="B52" s="116"/>
      <c r="C52" s="99"/>
      <c r="D52" s="91"/>
      <c r="E52" s="77"/>
      <c r="F52" s="484"/>
      <c r="G52" s="485"/>
      <c r="H52" s="484"/>
      <c r="I52" s="485"/>
    </row>
    <row r="53" spans="1:9" x14ac:dyDescent="0.25">
      <c r="A53" s="462" t="s">
        <v>172</v>
      </c>
      <c r="B53" s="463"/>
      <c r="C53" s="464"/>
      <c r="D53" s="74"/>
      <c r="E53" s="77"/>
      <c r="F53" s="484"/>
      <c r="G53" s="485"/>
      <c r="H53" s="484"/>
      <c r="I53" s="485"/>
    </row>
    <row r="54" spans="1:9" x14ac:dyDescent="0.25">
      <c r="A54" s="122" t="s">
        <v>167</v>
      </c>
      <c r="B54" s="131" t="s">
        <v>409</v>
      </c>
      <c r="C54" s="82" t="s">
        <v>170</v>
      </c>
      <c r="D54" s="74"/>
      <c r="E54" s="77"/>
      <c r="F54" s="484"/>
      <c r="G54" s="485"/>
      <c r="H54" s="484"/>
      <c r="I54" s="485"/>
    </row>
    <row r="55" spans="1:9" ht="15.75" customHeight="1" x14ac:dyDescent="0.25">
      <c r="A55" s="121"/>
      <c r="B55" s="117"/>
      <c r="C55" s="94"/>
      <c r="D55" s="74"/>
      <c r="E55" s="77"/>
      <c r="F55" s="484"/>
      <c r="G55" s="485"/>
      <c r="H55" s="484"/>
      <c r="I55" s="485"/>
    </row>
    <row r="56" spans="1:9" ht="15.75" customHeight="1" x14ac:dyDescent="0.25">
      <c r="A56" s="118"/>
      <c r="B56" s="115"/>
      <c r="C56" s="95"/>
      <c r="D56" s="74"/>
      <c r="E56" s="77"/>
      <c r="F56" s="484"/>
      <c r="G56" s="485"/>
      <c r="H56" s="484"/>
      <c r="I56" s="485"/>
    </row>
    <row r="57" spans="1:9" ht="15.75" customHeight="1" x14ac:dyDescent="0.25">
      <c r="A57" s="118"/>
      <c r="B57" s="115"/>
      <c r="C57" s="95"/>
      <c r="D57" s="74"/>
      <c r="E57" s="77"/>
      <c r="F57" s="484"/>
      <c r="G57" s="485"/>
      <c r="H57" s="484"/>
      <c r="I57" s="485"/>
    </row>
    <row r="58" spans="1:9" ht="15.75" customHeight="1" x14ac:dyDescent="0.25">
      <c r="A58" s="118"/>
      <c r="B58" s="115"/>
      <c r="C58" s="95"/>
      <c r="D58" s="74"/>
      <c r="E58" s="77"/>
      <c r="F58" s="484"/>
      <c r="G58" s="485"/>
      <c r="H58" s="484"/>
      <c r="I58" s="485"/>
    </row>
    <row r="59" spans="1:9" ht="15.75" customHeight="1" x14ac:dyDescent="0.25">
      <c r="A59" s="118"/>
      <c r="B59" s="115"/>
      <c r="C59" s="95"/>
      <c r="D59" s="74"/>
      <c r="E59" s="77"/>
      <c r="F59" s="484"/>
      <c r="G59" s="485"/>
      <c r="H59" s="484"/>
      <c r="I59" s="485"/>
    </row>
    <row r="60" spans="1:9" ht="15.75" customHeight="1" x14ac:dyDescent="0.25">
      <c r="A60" s="118"/>
      <c r="B60" s="115"/>
      <c r="C60" s="95"/>
      <c r="D60" s="74"/>
      <c r="E60" s="77"/>
      <c r="F60" s="484"/>
      <c r="G60" s="485"/>
      <c r="H60" s="484"/>
      <c r="I60" s="485"/>
    </row>
    <row r="61" spans="1:9" ht="15.75" customHeight="1" x14ac:dyDescent="0.25">
      <c r="A61" s="118"/>
      <c r="B61" s="115"/>
      <c r="C61" s="95"/>
      <c r="D61" s="74"/>
      <c r="E61" s="77"/>
      <c r="F61" s="484"/>
      <c r="G61" s="485"/>
      <c r="H61" s="484"/>
      <c r="I61" s="485"/>
    </row>
    <row r="62" spans="1:9" ht="15.75" customHeight="1" thickBot="1" x14ac:dyDescent="0.3">
      <c r="A62" s="119"/>
      <c r="B62" s="120"/>
      <c r="C62" s="96"/>
      <c r="D62" s="75"/>
      <c r="E62" s="78"/>
      <c r="F62" s="491"/>
      <c r="G62" s="492"/>
      <c r="H62" s="491"/>
      <c r="I62" s="492"/>
    </row>
    <row r="63" spans="1:9" ht="13.8" thickTop="1" x14ac:dyDescent="0.25">
      <c r="A63" s="465" t="s">
        <v>175</v>
      </c>
      <c r="B63" s="443"/>
      <c r="C63" s="444"/>
      <c r="D63" s="489">
        <f>SUM(D42:D62)</f>
        <v>0</v>
      </c>
      <c r="E63" s="489">
        <f>SUM(E42:E62)</f>
        <v>0</v>
      </c>
      <c r="F63" s="435">
        <f>SUM(F42:G62)</f>
        <v>0</v>
      </c>
      <c r="G63" s="433"/>
      <c r="H63" s="435">
        <f>SUM(H42:I62)</f>
        <v>0</v>
      </c>
      <c r="I63" s="433"/>
    </row>
    <row r="64" spans="1:9" ht="13.8" thickBot="1" x14ac:dyDescent="0.3">
      <c r="A64" s="445"/>
      <c r="B64" s="446"/>
      <c r="C64" s="447"/>
      <c r="D64" s="490"/>
      <c r="E64" s="490"/>
      <c r="F64" s="436"/>
      <c r="G64" s="434"/>
      <c r="H64" s="436"/>
      <c r="I64" s="434"/>
    </row>
    <row r="65" spans="1:9" ht="13.8" thickTop="1" x14ac:dyDescent="0.25">
      <c r="D65" s="488" t="s">
        <v>278</v>
      </c>
      <c r="E65" s="488"/>
      <c r="F65" s="488" t="s">
        <v>279</v>
      </c>
      <c r="G65" s="488"/>
    </row>
    <row r="66" spans="1:9" x14ac:dyDescent="0.25">
      <c r="A66" s="393" t="s">
        <v>174</v>
      </c>
      <c r="B66" s="165"/>
      <c r="C66" s="165"/>
      <c r="D66" s="165"/>
      <c r="E66" s="165"/>
      <c r="F66" s="165"/>
      <c r="G66" s="165"/>
      <c r="H66" s="165"/>
      <c r="I66" s="165"/>
    </row>
    <row r="67" spans="1:9" x14ac:dyDescent="0.25">
      <c r="D67" s="59"/>
      <c r="E67" s="59"/>
    </row>
  </sheetData>
  <customSheetViews>
    <customSheetView guid="{E97D1411-9A8A-4327-B170-757D913D236A}" fitToPage="1" showRuler="0">
      <selection activeCell="J21" sqref="J20:J21"/>
      <pageMargins left="0.75" right="0.75" top="1" bottom="1" header="0.5" footer="0.5"/>
      <pageSetup paperSize="5" scale="90" orientation="portrait" r:id="rId1"/>
      <headerFooter alignWithMargins="0"/>
    </customSheetView>
  </customSheetViews>
  <mergeCells count="121">
    <mergeCell ref="A53:C53"/>
    <mergeCell ref="A37:C40"/>
    <mergeCell ref="H17:I17"/>
    <mergeCell ref="H15:I15"/>
    <mergeCell ref="F25:G25"/>
    <mergeCell ref="A42:C42"/>
    <mergeCell ref="F27:G27"/>
    <mergeCell ref="H28:I28"/>
    <mergeCell ref="H27:I27"/>
    <mergeCell ref="D37:E40"/>
    <mergeCell ref="F51:G51"/>
    <mergeCell ref="F52:G52"/>
    <mergeCell ref="H45:I45"/>
    <mergeCell ref="H48:I48"/>
    <mergeCell ref="H49:I49"/>
    <mergeCell ref="H50:I50"/>
    <mergeCell ref="H42:I42"/>
    <mergeCell ref="H46:I46"/>
    <mergeCell ref="F42:G42"/>
    <mergeCell ref="F48:G48"/>
    <mergeCell ref="F50:G50"/>
    <mergeCell ref="F43:G43"/>
    <mergeCell ref="F44:G44"/>
    <mergeCell ref="F45:G45"/>
    <mergeCell ref="H29:I29"/>
    <mergeCell ref="H37:I40"/>
    <mergeCell ref="A35:I36"/>
    <mergeCell ref="A31:C32"/>
    <mergeCell ref="F28:G28"/>
    <mergeCell ref="D31:D32"/>
    <mergeCell ref="E31:E32"/>
    <mergeCell ref="F41:G41"/>
    <mergeCell ref="A41:C41"/>
    <mergeCell ref="F33:G33"/>
    <mergeCell ref="F31:G32"/>
    <mergeCell ref="H60:I60"/>
    <mergeCell ref="H59:I59"/>
    <mergeCell ref="H51:I51"/>
    <mergeCell ref="H55:I55"/>
    <mergeCell ref="H54:I54"/>
    <mergeCell ref="H52:I52"/>
    <mergeCell ref="H53:I53"/>
    <mergeCell ref="F53:G53"/>
    <mergeCell ref="F54:G54"/>
    <mergeCell ref="F55:G55"/>
    <mergeCell ref="F46:G46"/>
    <mergeCell ref="F47:G47"/>
    <mergeCell ref="F49:G49"/>
    <mergeCell ref="H47:I47"/>
    <mergeCell ref="A66:I66"/>
    <mergeCell ref="D65:E65"/>
    <mergeCell ref="A63:C64"/>
    <mergeCell ref="D63:D64"/>
    <mergeCell ref="E63:E64"/>
    <mergeCell ref="F65:G65"/>
    <mergeCell ref="F63:G64"/>
    <mergeCell ref="F56:G56"/>
    <mergeCell ref="H62:I62"/>
    <mergeCell ref="F58:G58"/>
    <mergeCell ref="F59:G59"/>
    <mergeCell ref="F60:G60"/>
    <mergeCell ref="F61:G61"/>
    <mergeCell ref="F57:G57"/>
    <mergeCell ref="H63:I64"/>
    <mergeCell ref="F62:G62"/>
    <mergeCell ref="H57:I57"/>
    <mergeCell ref="H58:I58"/>
    <mergeCell ref="H56:I56"/>
    <mergeCell ref="H61:I61"/>
    <mergeCell ref="A1:B1"/>
    <mergeCell ref="C1:D1"/>
    <mergeCell ref="A2:I2"/>
    <mergeCell ref="A9:C9"/>
    <mergeCell ref="H5:I8"/>
    <mergeCell ref="A3:I4"/>
    <mergeCell ref="F9:G9"/>
    <mergeCell ref="D5:E8"/>
    <mergeCell ref="F5:G8"/>
    <mergeCell ref="A5:C8"/>
    <mergeCell ref="H9:I9"/>
    <mergeCell ref="A10:C10"/>
    <mergeCell ref="F13:G13"/>
    <mergeCell ref="F12:G12"/>
    <mergeCell ref="F10:G10"/>
    <mergeCell ref="F11:G11"/>
    <mergeCell ref="F22:G22"/>
    <mergeCell ref="H11:I11"/>
    <mergeCell ref="H26:I26"/>
    <mergeCell ref="F26:G26"/>
    <mergeCell ref="F14:G14"/>
    <mergeCell ref="H25:I25"/>
    <mergeCell ref="H14:I14"/>
    <mergeCell ref="A21:C21"/>
    <mergeCell ref="H18:I18"/>
    <mergeCell ref="H20:I20"/>
    <mergeCell ref="H24:I24"/>
    <mergeCell ref="H22:I22"/>
    <mergeCell ref="H43:I43"/>
    <mergeCell ref="H44:I44"/>
    <mergeCell ref="H10:I10"/>
    <mergeCell ref="F19:G19"/>
    <mergeCell ref="F37:G40"/>
    <mergeCell ref="H13:I13"/>
    <mergeCell ref="H12:I12"/>
    <mergeCell ref="H16:I16"/>
    <mergeCell ref="H19:I19"/>
    <mergeCell ref="F23:G23"/>
    <mergeCell ref="H21:I21"/>
    <mergeCell ref="F21:G21"/>
    <mergeCell ref="H23:I23"/>
    <mergeCell ref="F16:G16"/>
    <mergeCell ref="F15:G15"/>
    <mergeCell ref="F17:G17"/>
    <mergeCell ref="F20:G20"/>
    <mergeCell ref="F18:G18"/>
    <mergeCell ref="F24:G24"/>
    <mergeCell ref="F30:G30"/>
    <mergeCell ref="F29:G29"/>
    <mergeCell ref="H31:I32"/>
    <mergeCell ref="H30:I30"/>
    <mergeCell ref="H41:I41"/>
  </mergeCells>
  <phoneticPr fontId="0" type="noConversion"/>
  <pageMargins left="0.75" right="0.75" top="1" bottom="1" header="0.5" footer="0.5"/>
  <pageSetup paperSize="5" scale="6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vt:i4>
      </vt:variant>
    </vt:vector>
  </HeadingPairs>
  <TitlesOfParts>
    <vt:vector size="38" baseType="lpstr">
      <vt:lpstr>Title Page</vt:lpstr>
      <vt:lpstr>Table of Contents</vt:lpstr>
      <vt:lpstr>2.Balance Sheet</vt:lpstr>
      <vt:lpstr>3. Statement of Income - C&amp;S</vt:lpstr>
      <vt:lpstr>4a.Questionnaire</vt:lpstr>
      <vt:lpstr>4b.Questionnaire (cont)</vt:lpstr>
      <vt:lpstr>4c.Questionnaire (cont)</vt:lpstr>
      <vt:lpstr>5.Premium Schedule</vt:lpstr>
      <vt:lpstr>6.Reinsurance</vt:lpstr>
      <vt:lpstr>7.Unpaid Losses &amp; LAE</vt:lpstr>
      <vt:lpstr>8.Loss &amp; LAE Paid and Incurred</vt:lpstr>
      <vt:lpstr>9a.Summary -NL &amp; LAE</vt:lpstr>
      <vt:lpstr>9b.Auto Liability-NL &amp; LAE</vt:lpstr>
      <vt:lpstr>9c.G&amp;P Liability-NL &amp; LAE</vt:lpstr>
      <vt:lpstr>9d.Professional Liab.-NL &amp; LAE</vt:lpstr>
      <vt:lpstr>9e. Additional Line-NL &amp; LAE</vt:lpstr>
      <vt:lpstr>9f. Additional Line-NL &amp; LAE</vt:lpstr>
      <vt:lpstr>9g. Additional Line-NL &amp; LAE</vt:lpstr>
      <vt:lpstr>9h. Additional Line-NL &amp; LAE</vt:lpstr>
      <vt:lpstr>9i. Additional Line-NL &amp; LAE</vt:lpstr>
      <vt:lpstr>10a.Summary-Loss Dev.</vt:lpstr>
      <vt:lpstr>10b.Auto Liability-Loss Dev.</vt:lpstr>
      <vt:lpstr>10c.G&amp;P Liabilit-Loss Dev.</vt:lpstr>
      <vt:lpstr>10d.Professional Liab-Loss Dev.</vt:lpstr>
      <vt:lpstr>10e.Other Liability - Loss Dev.</vt:lpstr>
      <vt:lpstr>10f.Workers Comp - Loss Dev.</vt:lpstr>
      <vt:lpstr>10g.Property Liab - Loss Dev.</vt:lpstr>
      <vt:lpstr>10h.All Other Lines - Loss Dev.</vt:lpstr>
      <vt:lpstr>10i.Additional Line - Loss Dev.</vt:lpstr>
      <vt:lpstr>11.Investment Schedule</vt:lpstr>
      <vt:lpstr>VOID</vt:lpstr>
      <vt:lpstr>12.Cross Check</vt:lpstr>
      <vt:lpstr>'4a.Questionnaire'!Print_Area</vt:lpstr>
      <vt:lpstr>'4b.Questionnaire (cont)'!Print_Area</vt:lpstr>
      <vt:lpstr>'4c.Questionnaire (cont)'!Print_Area</vt:lpstr>
      <vt:lpstr>'9a.Summary -NL &amp; LAE'!Print_Area</vt:lpstr>
      <vt:lpstr>'9c.G&amp;P Liability-NL &amp; LAE'!Print_Area</vt:lpstr>
      <vt:lpstr>'Title Page'!Print_Area</vt:lpstr>
    </vt:vector>
  </TitlesOfParts>
  <Company>Johnson Lambert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Rodger</dc:creator>
  <cp:lastModifiedBy>Helps</cp:lastModifiedBy>
  <cp:lastPrinted>2017-11-20T15:17:21Z</cp:lastPrinted>
  <dcterms:created xsi:type="dcterms:W3CDTF">2003-01-07T20:56:41Z</dcterms:created>
  <dcterms:modified xsi:type="dcterms:W3CDTF">2021-11-16T20:05:25Z</dcterms:modified>
</cp:coreProperties>
</file>